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filterPrivacy="1" codeName="ThisWorkbook"/>
  <xr:revisionPtr revIDLastSave="0" documentId="13_ncr:1_{C4535005-2BE6-49A7-AD31-DD5794F3925D}" xr6:coauthVersionLast="36" xr6:coauthVersionMax="36" xr10:uidLastSave="{00000000-0000-0000-0000-000000000000}"/>
  <bookViews>
    <workbookView xWindow="0" yWindow="0" windowWidth="22260" windowHeight="12650" tabRatio="601" firstSheet="1" activeTab="1" xr2:uid="{00000000-000D-0000-FFFF-FFFF00000000}"/>
  </bookViews>
  <sheets>
    <sheet name="LISTES" sheetId="3" state="hidden" r:id="rId1"/>
    <sheet name="FICHE DE RENSEIGNEMENTS" sheetId="1" r:id="rId2"/>
  </sheets>
  <definedNames>
    <definedName name="absences" localSheetId="0">liste_absences[ABSENCES]</definedName>
    <definedName name="ETABLISSEMENT" localSheetId="0">LISTES!$A$14:$A$199</definedName>
    <definedName name="HABITAT">LISTES!$H$2:$H$46</definedName>
    <definedName name="handicape" localSheetId="0">liste_handicape[HANDICAPE]</definedName>
    <definedName name="level" localSheetId="0">liste_level[LEVEL]</definedName>
    <definedName name="motifs" localSheetId="0">liste_motifs[MOTIFS]</definedName>
    <definedName name="niveau" localSheetId="0">liste_niveau[NIVEAU]</definedName>
    <definedName name="PAS">LISTES!$J$2:$J$79</definedName>
    <definedName name="PEJ">LISTES!$I$2:$I$62</definedName>
    <definedName name="PID">LISTES!$K$2:$K$20</definedName>
    <definedName name="regime" localSheetId="0">liste_regime[REGIME SS]</definedName>
    <definedName name="RESPONSABLE">LISTES!$B$14:$B$199</definedName>
    <definedName name="service" localSheetId="0">LISTES!$G$2:$G$7</definedName>
    <definedName name="sexe" localSheetId="0">liste_sexe[SEXE]</definedName>
    <definedName name="SIEGE">LISTES!$L$2:$L$50</definedName>
    <definedName name="situation" localSheetId="0">liste_situation[SITUATION]</definedName>
    <definedName name="statut" localSheetId="0">liste_statut[STATUT]</definedName>
    <definedName name="titre" localSheetId="0">liste_titre[TITRE]</definedName>
    <definedName name="_xlnm.Print_Area" localSheetId="1">'FICHE DE RENSEIGNEMENTS'!$B$2:$BB$140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F36" i="3" s="1"/>
  <c r="E37" i="3" l="1"/>
  <c r="AM110" i="1"/>
  <c r="F37" i="3" l="1"/>
  <c r="E38" i="3"/>
  <c r="U98" i="1"/>
  <c r="F38" i="3" l="1"/>
  <c r="E39" i="3"/>
  <c r="AM132" i="1"/>
  <c r="S132" i="1"/>
  <c r="E40" i="3" l="1"/>
  <c r="F39" i="3"/>
  <c r="AG100" i="1"/>
  <c r="E41" i="3" l="1"/>
  <c r="F40" i="3"/>
  <c r="AM127" i="1"/>
  <c r="AM128" i="1"/>
  <c r="AM129" i="1"/>
  <c r="AM130" i="1"/>
  <c r="AM131" i="1"/>
  <c r="AM126" i="1"/>
  <c r="S127" i="1"/>
  <c r="S128" i="1"/>
  <c r="S129" i="1"/>
  <c r="S130" i="1"/>
  <c r="S131" i="1"/>
  <c r="S126" i="1"/>
  <c r="E42" i="3" l="1"/>
  <c r="F41" i="3"/>
  <c r="AV130" i="1"/>
  <c r="AV129" i="1"/>
  <c r="AR118" i="1"/>
  <c r="AG98" i="1"/>
  <c r="E43" i="3" l="1"/>
  <c r="F42" i="3"/>
  <c r="T85" i="1"/>
  <c r="E44" i="3" l="1"/>
  <c r="F43" i="3"/>
  <c r="E45" i="3" l="1"/>
  <c r="F44" i="3"/>
  <c r="E46" i="3" l="1"/>
  <c r="F45" i="3"/>
  <c r="E47" i="3" l="1"/>
  <c r="F46" i="3"/>
  <c r="E48" i="3" l="1"/>
  <c r="F47" i="3"/>
  <c r="E49" i="3" l="1"/>
  <c r="F48" i="3"/>
  <c r="E50" i="3" l="1"/>
  <c r="F49" i="3"/>
  <c r="E51" i="3" l="1"/>
  <c r="F50" i="3"/>
  <c r="E52" i="3" l="1"/>
  <c r="F51" i="3"/>
  <c r="E53" i="3" l="1"/>
  <c r="F52" i="3"/>
  <c r="E54" i="3" l="1"/>
  <c r="F53" i="3"/>
  <c r="E55" i="3" l="1"/>
  <c r="F54" i="3"/>
  <c r="E56" i="3" l="1"/>
  <c r="F55" i="3"/>
  <c r="E57" i="3" l="1"/>
  <c r="F56" i="3"/>
  <c r="E58" i="3" l="1"/>
  <c r="F57" i="3"/>
  <c r="E59" i="3" l="1"/>
  <c r="F58" i="3"/>
  <c r="E60" i="3" l="1"/>
  <c r="F59" i="3"/>
  <c r="E61" i="3" l="1"/>
  <c r="F60" i="3"/>
  <c r="E62" i="3" l="1"/>
  <c r="F61" i="3"/>
  <c r="E63" i="3" l="1"/>
  <c r="F62" i="3"/>
  <c r="E64" i="3" l="1"/>
  <c r="F63" i="3"/>
  <c r="E65" i="3" l="1"/>
  <c r="F64" i="3"/>
  <c r="E66" i="3" l="1"/>
  <c r="F65" i="3"/>
  <c r="E67" i="3" l="1"/>
  <c r="F66" i="3"/>
  <c r="E68" i="3" l="1"/>
  <c r="F67" i="3"/>
  <c r="E69" i="3" l="1"/>
  <c r="F68" i="3"/>
  <c r="E70" i="3" l="1"/>
  <c r="F69" i="3"/>
  <c r="E71" i="3" l="1"/>
  <c r="F70" i="3"/>
  <c r="E72" i="3" l="1"/>
  <c r="F71" i="3"/>
  <c r="E73" i="3" l="1"/>
  <c r="F72" i="3"/>
  <c r="E74" i="3" l="1"/>
  <c r="F73" i="3"/>
  <c r="E75" i="3" l="1"/>
  <c r="F74" i="3"/>
  <c r="E76" i="3" l="1"/>
  <c r="F75" i="3"/>
  <c r="E77" i="3" l="1"/>
  <c r="F76" i="3"/>
  <c r="E78" i="3" l="1"/>
  <c r="F77" i="3"/>
  <c r="E79" i="3" l="1"/>
  <c r="F78" i="3"/>
  <c r="E80" i="3" l="1"/>
  <c r="F79" i="3"/>
  <c r="E81" i="3" l="1"/>
  <c r="F80" i="3"/>
  <c r="E82" i="3" l="1"/>
  <c r="F81" i="3"/>
  <c r="E83" i="3" l="1"/>
  <c r="F82" i="3"/>
  <c r="E84" i="3" l="1"/>
  <c r="F83" i="3"/>
  <c r="E85" i="3" l="1"/>
  <c r="F84" i="3"/>
  <c r="E86" i="3" l="1"/>
  <c r="F85" i="3"/>
  <c r="E87" i="3" l="1"/>
  <c r="F86" i="3"/>
  <c r="E88" i="3" l="1"/>
  <c r="F87" i="3"/>
  <c r="E89" i="3" l="1"/>
  <c r="F88" i="3"/>
  <c r="E90" i="3" l="1"/>
  <c r="F89" i="3"/>
  <c r="E91" i="3" l="1"/>
  <c r="F90" i="3"/>
  <c r="E92" i="3" l="1"/>
  <c r="F91" i="3"/>
  <c r="E93" i="3" l="1"/>
  <c r="F92" i="3"/>
  <c r="E94" i="3" l="1"/>
  <c r="F93" i="3"/>
  <c r="E95" i="3" l="1"/>
  <c r="F94" i="3"/>
  <c r="E96" i="3" l="1"/>
  <c r="F95" i="3"/>
  <c r="E97" i="3" l="1"/>
  <c r="F96" i="3"/>
  <c r="E98" i="3" l="1"/>
  <c r="F97" i="3"/>
  <c r="E99" i="3" l="1"/>
  <c r="F98" i="3"/>
  <c r="E100" i="3" l="1"/>
  <c r="F99" i="3"/>
  <c r="E101" i="3" l="1"/>
  <c r="F100" i="3"/>
  <c r="E102" i="3" l="1"/>
  <c r="F101" i="3"/>
  <c r="E103" i="3" l="1"/>
  <c r="F102" i="3"/>
  <c r="E104" i="3" l="1"/>
  <c r="F103" i="3"/>
  <c r="E105" i="3" l="1"/>
  <c r="F104" i="3"/>
  <c r="E106" i="3" l="1"/>
  <c r="F105" i="3"/>
  <c r="E107" i="3" l="1"/>
  <c r="F106" i="3"/>
  <c r="E108" i="3" l="1"/>
  <c r="F107" i="3"/>
  <c r="E109" i="3" l="1"/>
  <c r="F108" i="3"/>
  <c r="E110" i="3" l="1"/>
  <c r="F109" i="3"/>
  <c r="E111" i="3" l="1"/>
  <c r="F110" i="3"/>
  <c r="E112" i="3" l="1"/>
  <c r="F111" i="3"/>
  <c r="E113" i="3" l="1"/>
  <c r="F112" i="3"/>
  <c r="E114" i="3" l="1"/>
  <c r="F113" i="3"/>
  <c r="E115" i="3" l="1"/>
  <c r="F114" i="3"/>
  <c r="E116" i="3" l="1"/>
  <c r="F115" i="3"/>
  <c r="E117" i="3" l="1"/>
  <c r="F116" i="3"/>
  <c r="E118" i="3" l="1"/>
  <c r="F117" i="3"/>
  <c r="E119" i="3" l="1"/>
  <c r="F118" i="3"/>
  <c r="E120" i="3" l="1"/>
  <c r="F119" i="3"/>
  <c r="E121" i="3" l="1"/>
  <c r="F120" i="3"/>
  <c r="E122" i="3" l="1"/>
  <c r="F121" i="3"/>
  <c r="E123" i="3" l="1"/>
  <c r="F122" i="3"/>
  <c r="E124" i="3" l="1"/>
  <c r="F123" i="3"/>
  <c r="E125" i="3" l="1"/>
  <c r="F124" i="3"/>
  <c r="E126" i="3" l="1"/>
  <c r="F125" i="3"/>
  <c r="E127" i="3" l="1"/>
  <c r="F126" i="3"/>
  <c r="E128" i="3" l="1"/>
  <c r="F127" i="3"/>
  <c r="E129" i="3" l="1"/>
  <c r="F128" i="3"/>
  <c r="E130" i="3" l="1"/>
  <c r="F129" i="3"/>
  <c r="E131" i="3" l="1"/>
  <c r="F130" i="3"/>
  <c r="E132" i="3" l="1"/>
  <c r="F131" i="3"/>
  <c r="E133" i="3" l="1"/>
  <c r="F132" i="3"/>
  <c r="E134" i="3" l="1"/>
  <c r="F133" i="3"/>
  <c r="E135" i="3" l="1"/>
  <c r="F134" i="3"/>
  <c r="E136" i="3" l="1"/>
  <c r="F135" i="3"/>
  <c r="E137" i="3" l="1"/>
  <c r="F136" i="3"/>
  <c r="E138" i="3" l="1"/>
  <c r="F137" i="3"/>
  <c r="E139" i="3" l="1"/>
  <c r="F138" i="3"/>
  <c r="E140" i="3" l="1"/>
  <c r="F139" i="3"/>
  <c r="E141" i="3" l="1"/>
  <c r="F140" i="3"/>
  <c r="E142" i="3" l="1"/>
  <c r="F141" i="3"/>
  <c r="E143" i="3" l="1"/>
  <c r="F142" i="3"/>
  <c r="E144" i="3" l="1"/>
  <c r="F143" i="3"/>
  <c r="E145" i="3" l="1"/>
  <c r="F144" i="3"/>
  <c r="E146" i="3" l="1"/>
  <c r="F145" i="3"/>
  <c r="E147" i="3" l="1"/>
  <c r="F146" i="3"/>
  <c r="E148" i="3" l="1"/>
  <c r="F147" i="3"/>
  <c r="E149" i="3" l="1"/>
  <c r="F148" i="3"/>
  <c r="E150" i="3" l="1"/>
  <c r="F149" i="3"/>
  <c r="E151" i="3" l="1"/>
  <c r="F150" i="3"/>
  <c r="E152" i="3" l="1"/>
  <c r="F151" i="3"/>
  <c r="E153" i="3" l="1"/>
  <c r="F152" i="3"/>
  <c r="E154" i="3" l="1"/>
  <c r="F153" i="3"/>
  <c r="E155" i="3" l="1"/>
  <c r="F154" i="3"/>
  <c r="E156" i="3" l="1"/>
  <c r="F155" i="3"/>
  <c r="E157" i="3" l="1"/>
  <c r="F156" i="3"/>
  <c r="E158" i="3" l="1"/>
  <c r="F157" i="3"/>
  <c r="E159" i="3" l="1"/>
  <c r="F158" i="3"/>
  <c r="E160" i="3" l="1"/>
  <c r="F159" i="3"/>
  <c r="E161" i="3" l="1"/>
  <c r="F160" i="3"/>
  <c r="E162" i="3" l="1"/>
  <c r="F161" i="3"/>
  <c r="E163" i="3" l="1"/>
  <c r="F162" i="3"/>
  <c r="E164" i="3" l="1"/>
  <c r="F163" i="3"/>
  <c r="E165" i="3" l="1"/>
  <c r="F164" i="3"/>
  <c r="E166" i="3" l="1"/>
  <c r="F165" i="3"/>
  <c r="E167" i="3" l="1"/>
  <c r="F166" i="3"/>
  <c r="E168" i="3" l="1"/>
  <c r="F167" i="3"/>
  <c r="E169" i="3" l="1"/>
  <c r="F168" i="3"/>
  <c r="E170" i="3" l="1"/>
  <c r="F169" i="3"/>
  <c r="E171" i="3" l="1"/>
  <c r="F170" i="3"/>
  <c r="E172" i="3" l="1"/>
  <c r="F171" i="3"/>
  <c r="E173" i="3" l="1"/>
  <c r="F172" i="3"/>
  <c r="E174" i="3" l="1"/>
  <c r="F173" i="3"/>
  <c r="E175" i="3" l="1"/>
  <c r="F175" i="3" s="1"/>
  <c r="F174" i="3"/>
</calcChain>
</file>

<file path=xl/sharedStrings.xml><?xml version="1.0" encoding="utf-8"?>
<sst xmlns="http://schemas.openxmlformats.org/spreadsheetml/2006/main" count="991" uniqueCount="723">
  <si>
    <t>TITRE</t>
  </si>
  <si>
    <t>IDENTITE</t>
  </si>
  <si>
    <t>PRENOM</t>
  </si>
  <si>
    <t>DATE DE NAISSANCE</t>
  </si>
  <si>
    <t>VILLE DE NAISSANCE</t>
  </si>
  <si>
    <t>NATIONALITE</t>
  </si>
  <si>
    <t>ADRESSE</t>
  </si>
  <si>
    <t>ADRESSE ET CONTACT</t>
  </si>
  <si>
    <t>NOM</t>
  </si>
  <si>
    <t>MONSIEUR</t>
  </si>
  <si>
    <t>MADAME</t>
  </si>
  <si>
    <t>CODE POSTAL</t>
  </si>
  <si>
    <t>VILLE</t>
  </si>
  <si>
    <t>TELEPHONE</t>
  </si>
  <si>
    <t>ADRESSE MAIL</t>
  </si>
  <si>
    <t>PAYS DE NAISSANCE</t>
  </si>
  <si>
    <t>DATE EXPIRATION</t>
  </si>
  <si>
    <t>1</t>
  </si>
  <si>
    <t>4</t>
  </si>
  <si>
    <t>SITUATION FAMILIALE</t>
  </si>
  <si>
    <t>SITUATION</t>
  </si>
  <si>
    <t>Célibataire</t>
  </si>
  <si>
    <t>Marié(e)</t>
  </si>
  <si>
    <t>Pacsé(e)</t>
  </si>
  <si>
    <t>Veuf(ve)</t>
  </si>
  <si>
    <t>Union libre</t>
  </si>
  <si>
    <t>Divorcé(e)</t>
  </si>
  <si>
    <t>CONJOINT</t>
  </si>
  <si>
    <t>ENFANT(S)</t>
  </si>
  <si>
    <t>SEXE</t>
  </si>
  <si>
    <t>M</t>
  </si>
  <si>
    <t>F</t>
  </si>
  <si>
    <t>Né(e) le</t>
  </si>
  <si>
    <t>Sexe</t>
  </si>
  <si>
    <t>2</t>
  </si>
  <si>
    <t>3</t>
  </si>
  <si>
    <t>TRAVAILLEUR HANDICAPE</t>
  </si>
  <si>
    <t>HANDICAPE</t>
  </si>
  <si>
    <t>OUI</t>
  </si>
  <si>
    <t>NON</t>
  </si>
  <si>
    <t>SI OUI, FOURNIR UNE COPIE DE LA RQTH EN COURS DE VALIDITE</t>
  </si>
  <si>
    <t>DIPLÔMES ET QUALIFICATIONS</t>
  </si>
  <si>
    <t>NIVEAU D'ETUDE</t>
  </si>
  <si>
    <t>NIVEAU</t>
  </si>
  <si>
    <t>AUCUN DIPLÔME</t>
  </si>
  <si>
    <t>NIVEAU 4 : BAC, BAC.PRO, BREVET.PRO, …</t>
  </si>
  <si>
    <t xml:space="preserve">DIPLÔME LE PLUS ELEVE </t>
  </si>
  <si>
    <t>AUTRE DIPLÔME ACQUIS</t>
  </si>
  <si>
    <t>SERVICE</t>
  </si>
  <si>
    <t>PAS</t>
  </si>
  <si>
    <t>SIEGE</t>
  </si>
  <si>
    <t>POSTE</t>
  </si>
  <si>
    <t>LVL 1 - BASE</t>
  </si>
  <si>
    <t>LVL 2 - CONFIRME</t>
  </si>
  <si>
    <t>LVL 3 - CONFIRME +</t>
  </si>
  <si>
    <t>LVL 4 - EXPERT</t>
  </si>
  <si>
    <t>LVL 5 - HORS GRILLE</t>
  </si>
  <si>
    <t>LEVEL</t>
  </si>
  <si>
    <t>ETABLISSEMENT</t>
  </si>
  <si>
    <t>TYPE DE CONTRAT</t>
  </si>
  <si>
    <t>CDI</t>
  </si>
  <si>
    <t>CDD</t>
  </si>
  <si>
    <t>CEE</t>
  </si>
  <si>
    <t>CPRO</t>
  </si>
  <si>
    <t>CAP</t>
  </si>
  <si>
    <t>N=° DEPT</t>
  </si>
  <si>
    <t>AAVA</t>
  </si>
  <si>
    <t>STATUT</t>
  </si>
  <si>
    <t>NON CADRE</t>
  </si>
  <si>
    <t>CADRE</t>
  </si>
  <si>
    <t>REMPLACEMENT</t>
  </si>
  <si>
    <t>SURCROIT D'ACTIVITE</t>
  </si>
  <si>
    <t>ATTENTE EMBAUCHE CDI</t>
  </si>
  <si>
    <t>OBJET DEFINI</t>
  </si>
  <si>
    <t>MOTIFS</t>
  </si>
  <si>
    <t>EN CAS DE REMPLACEMENT</t>
  </si>
  <si>
    <t>NOM DE LA PERSONNE REMPLACEE</t>
  </si>
  <si>
    <t>MOTIF DE L'ABSENCE</t>
  </si>
  <si>
    <t>ABSENCES</t>
  </si>
  <si>
    <t>MALADIE</t>
  </si>
  <si>
    <t>ACCIDENT DE TRAVAIL</t>
  </si>
  <si>
    <t>ACCIDENT DE TRAJET</t>
  </si>
  <si>
    <t>MALADIE PRO</t>
  </si>
  <si>
    <t>MATERNITE</t>
  </si>
  <si>
    <t>CONGES PAYES</t>
  </si>
  <si>
    <t>CONGE PARENTAL</t>
  </si>
  <si>
    <t>CONGES SANS SOLDE</t>
  </si>
  <si>
    <t>ABSENCE INJUSTIFIEE</t>
  </si>
  <si>
    <t>N=° TITRE DE SEJOUR OU DE TRAVAIL</t>
  </si>
  <si>
    <t>TEMPS PLEIN</t>
  </si>
  <si>
    <t>TEMPS PARTIEL</t>
  </si>
  <si>
    <t>ANNUALISE</t>
  </si>
  <si>
    <t>POSTE DE LA PERSONNE REMPLACEE</t>
  </si>
  <si>
    <t>DATE DE DEBUT DU CONTRAT</t>
  </si>
  <si>
    <t>DATE DE FIN DU CONTRAT</t>
  </si>
  <si>
    <t>USAGE</t>
  </si>
  <si>
    <t>USAGE ANNUALISE</t>
  </si>
  <si>
    <t>H / SEMAINE</t>
  </si>
  <si>
    <t>H / MOIS</t>
  </si>
  <si>
    <t>TAUX HORAIRE</t>
  </si>
  <si>
    <t>MENSUALISATION</t>
  </si>
  <si>
    <t>SALAIRE MENSUEL</t>
  </si>
  <si>
    <t>EMPLOI, CONTRAT ET REMUNERATION</t>
  </si>
  <si>
    <t>REMUNERATION CADRE</t>
  </si>
  <si>
    <t>MONTANT MENSUEL</t>
  </si>
  <si>
    <t>CODE ANALYTIQUE</t>
  </si>
  <si>
    <t>POURCENTAGE</t>
  </si>
  <si>
    <t>XXX.XXX</t>
  </si>
  <si>
    <t>TOTAL</t>
  </si>
  <si>
    <t>MATIN</t>
  </si>
  <si>
    <t>MERIDIEN</t>
  </si>
  <si>
    <t>matricule</t>
  </si>
  <si>
    <t>code étab paie</t>
  </si>
  <si>
    <t>PLANNING (hors annualisés, CEE et CADRES)</t>
  </si>
  <si>
    <r>
      <t xml:space="preserve">REPARTITION ANALYTIQUE </t>
    </r>
    <r>
      <rPr>
        <b/>
        <sz val="11"/>
        <color theme="1"/>
        <rFont val="Smoolthan"/>
      </rPr>
      <t>liste des codes disponible sous le lien suivant :</t>
    </r>
  </si>
  <si>
    <t>https://intranet.alfa3a.org/node/1400</t>
  </si>
  <si>
    <t>X</t>
  </si>
  <si>
    <t>XX</t>
  </si>
  <si>
    <t>XXX</t>
  </si>
  <si>
    <t>CADRE RESERVE
AU SERVICE PAIE</t>
  </si>
  <si>
    <t>DATE</t>
  </si>
  <si>
    <t>PRIVILEGIER VOTRE SAISIE EN MAJUSCULE
HORMIS POUR L'ADRESSE MAIL</t>
  </si>
  <si>
    <t>LES CASES BLEUTEES POSSEDENT
UN MENU DEROULANT</t>
  </si>
  <si>
    <t>REGIME SS</t>
  </si>
  <si>
    <t>CPAM</t>
  </si>
  <si>
    <t>MGEN</t>
  </si>
  <si>
    <t>MSA</t>
  </si>
  <si>
    <t>REGIME DE SECURITE SOCIALE</t>
  </si>
  <si>
    <t>AUTRES...</t>
  </si>
  <si>
    <t>LIEN DE PARENTE</t>
  </si>
  <si>
    <t>TEL</t>
  </si>
  <si>
    <t>NOM D'USAGE (optionnel)</t>
  </si>
  <si>
    <t>NOM DU RESPONSABLE
DE LA SAISIE</t>
  </si>
  <si>
    <t>Doit être
en conformité
avec l'état civil</t>
  </si>
  <si>
    <t>PEC</t>
  </si>
  <si>
    <t>CDD INSERTION</t>
  </si>
  <si>
    <t>CDII</t>
  </si>
  <si>
    <r>
      <t xml:space="preserve">MOTIF DU </t>
    </r>
    <r>
      <rPr>
        <b/>
        <sz val="11"/>
        <color theme="1"/>
        <rFont val="Smoolthan"/>
      </rPr>
      <t>CDD</t>
    </r>
  </si>
  <si>
    <t>STAGE REM</t>
  </si>
  <si>
    <t>STAGE N REM</t>
  </si>
  <si>
    <r>
      <t xml:space="preserve">Tapez un </t>
    </r>
    <r>
      <rPr>
        <b/>
        <sz val="12"/>
        <color theme="1"/>
        <rFont val="Calibri"/>
        <family val="2"/>
        <scheme val="minor"/>
      </rPr>
      <t>X</t>
    </r>
    <r>
      <rPr>
        <b/>
        <sz val="12"/>
        <color rgb="FFFF0000"/>
        <rFont val="Calibri"/>
        <family val="2"/>
        <scheme val="minor"/>
      </rPr>
      <t xml:space="preserve"> dans une case blanche pour selectionner</t>
    </r>
  </si>
  <si>
    <t>Pour les contrats d'usage, sélectionnez CDD et usage ou usage annualisé dans motif du CDD</t>
  </si>
  <si>
    <t>APRES MIDI</t>
  </si>
  <si>
    <t>TOTAL SEM 1</t>
  </si>
  <si>
    <t>TOTAL SEM 2</t>
  </si>
  <si>
    <t>SAISIR LES HORAIRES
SOUS LE FORMAT 
HH:MM</t>
  </si>
  <si>
    <t>SALAIRE SUR H EFF</t>
  </si>
  <si>
    <t>AUTRES ABSENCES (A PRECISER)</t>
  </si>
  <si>
    <t>SEM 1</t>
  </si>
  <si>
    <t>SEM 2</t>
  </si>
  <si>
    <t>LUNDI</t>
  </si>
  <si>
    <t>MARDI</t>
  </si>
  <si>
    <t>MERCREDI</t>
  </si>
  <si>
    <t>JEUDI</t>
  </si>
  <si>
    <t>VENDREDI</t>
  </si>
  <si>
    <t>SAMEDI</t>
  </si>
  <si>
    <t>DIMANCHE</t>
  </si>
  <si>
    <t>NIVEAU 3 : BEP, CAP, …</t>
  </si>
  <si>
    <t>NIVEAU 5 : BTS, DUT, DEUG, DEUST, …</t>
  </si>
  <si>
    <t>NIVEAU 6 : LICENCE, MAITRISE, …</t>
  </si>
  <si>
    <t>NIVEAU 7 : MASTER 2, INGENIEUR, …</t>
  </si>
  <si>
    <t>NIVEAU 8 : DOCTORAT, ...</t>
  </si>
  <si>
    <t>PRIME</t>
  </si>
  <si>
    <t>NOM DE LA PRIME</t>
  </si>
  <si>
    <t>MONTANT</t>
  </si>
  <si>
    <t>DATE REP Ancienneté</t>
  </si>
  <si>
    <t>CLAUSES AU CONTRAT OBLIGATOIRE</t>
  </si>
  <si>
    <t>Le ou la responsable du site doit s'assurer de l'exactitude des informations contenues dans la fiche de renseignements et avoir informé son N+1 de l'embauche.</t>
  </si>
  <si>
    <t>HRS EFF CDD COURT</t>
  </si>
  <si>
    <t>NB JOURS ANNUELS</t>
  </si>
  <si>
    <t>PERSONNE A PREVENIR EN CAS D'URGENCE</t>
  </si>
  <si>
    <t>RESPONSABLE DU SALARIE(E)</t>
  </si>
  <si>
    <t>NUMERO SECURITE SOCIALE (NIR)</t>
  </si>
  <si>
    <t>Saisir uniquement le NIR de la personne concernée</t>
  </si>
  <si>
    <t>REMUNERATION CEE</t>
  </si>
  <si>
    <t>REMUNERATION FORFAITAIRE BRUT PAR JOUR</t>
  </si>
  <si>
    <t>NB DE JOURS TRAVAILLES</t>
  </si>
  <si>
    <t>REMUNERATION TOTALE</t>
  </si>
  <si>
    <r>
      <t xml:space="preserve">FICHE DE RENSEIGNEMENTS </t>
    </r>
    <r>
      <rPr>
        <sz val="12"/>
        <color rgb="FF0070C0"/>
        <rFont val="Rimouski Sb"/>
        <family val="2"/>
      </rPr>
      <t>(version 2024.01)</t>
    </r>
  </si>
  <si>
    <t>HABITAT</t>
  </si>
  <si>
    <t>PEJ</t>
  </si>
  <si>
    <t>PID</t>
  </si>
  <si>
    <t>PAS007 COORDINATEUR H/F</t>
  </si>
  <si>
    <t>SIE011 DIRECTEUR ADMINISTRATIF ET FINANCIER H/F</t>
  </si>
  <si>
    <t>HAB121 DIRECTEUR ADJOINT EOL H/F</t>
  </si>
  <si>
    <t>PEJ110 DIRECTEUR ALSH T5 H/F</t>
  </si>
  <si>
    <t>SIE012 DIRECTEUR DES RESSOURCES HUMAINES H/F</t>
  </si>
  <si>
    <t>PEJ111 DIRECTEUR ALSH T4 H/F</t>
  </si>
  <si>
    <t>PAS009 COORDINATEUR DE SECTEUR H/F</t>
  </si>
  <si>
    <t>HAB140 RESPONSABLE DE SITE T3</t>
  </si>
  <si>
    <t>PEJ112 DIRECTEUR ALSH T3 H/F</t>
  </si>
  <si>
    <t>ALFA250 ASSISTANT DE DIRECTION H/F</t>
  </si>
  <si>
    <t>HAB141 RESPONSABLE DE SITE T2</t>
  </si>
  <si>
    <t>PEJ113 DIRECTEUR ALSH T2 H/F</t>
  </si>
  <si>
    <t>ALFA251 ASSISTANT ADMINISTRATIF H/F</t>
  </si>
  <si>
    <t>HAB142 RESPONSABLE DE SITE T1</t>
  </si>
  <si>
    <t>PEJ114 DIRECTEUR ALSH T1 H/F</t>
  </si>
  <si>
    <t>PAS102 DIRECTEUR CADA H/F</t>
  </si>
  <si>
    <t>ALFA252 ASSISTANT ACCUEIL ET ADMINISTRATIF H/F</t>
  </si>
  <si>
    <t>HAB145 ADJOINT RESPONSABLE DE SITE H/F</t>
  </si>
  <si>
    <t>PAS103 DIRECTEUR CPH H/F</t>
  </si>
  <si>
    <t>ALFA253 ASSISTANT DE SERVICE H/F</t>
  </si>
  <si>
    <t>SIE103 DIRECTEUR DE L'INNOVATION H/F</t>
  </si>
  <si>
    <t>PEJ120 DIRECTEUR EAJE T5 H/F</t>
  </si>
  <si>
    <t>ALFA260 SECRETAIRE COMPTABLE H/F</t>
  </si>
  <si>
    <t>PEJ121 DIRECTEUR EAJE T4 H/F</t>
  </si>
  <si>
    <t>ALFA261 SECRETAIRE CHARGE D'ACCUEIL H/F</t>
  </si>
  <si>
    <t>HAB152 COORDINATEUR MAISONS RELAIS H/F</t>
  </si>
  <si>
    <t>PEJ122 DIRECTEUR EAJE T3 H/F</t>
  </si>
  <si>
    <t>ALFA270 ASSISTANT ADMINISTRATIF RH H/F</t>
  </si>
  <si>
    <t>HAB170 CHEF DE PROJET LOGEMENT H/F</t>
  </si>
  <si>
    <t>PEJ123 DIRECTEUR EAJE T2 H/F</t>
  </si>
  <si>
    <t>PAS111 DIRECTEUR CHRS H/F</t>
  </si>
  <si>
    <t>ALFA272 SECRETAIRE H/F</t>
  </si>
  <si>
    <t>SIE133 RESPONSABLE SERVICE INFORMATIQUE</t>
  </si>
  <si>
    <t>HAB251 ASSISTANT DE GESTION ET ACCOMPAGNEMENT SOC. H/F</t>
  </si>
  <si>
    <t>PEJ124 DIRECTEUR EAJE T1 H/F</t>
  </si>
  <si>
    <t>PAS112 DIRECTEUR DE RESSOURCERIE  H/F</t>
  </si>
  <si>
    <t>ALFA401 PSYCHOLOGUE</t>
  </si>
  <si>
    <t>HAB252 ASSISTANT DE GESTION H/F</t>
  </si>
  <si>
    <t>PEJ125 DIRECTEUR MULTI-SITE EAJE H/F</t>
  </si>
  <si>
    <t>ALFA500 JURISTE</t>
  </si>
  <si>
    <t>ALTERNANT</t>
  </si>
  <si>
    <t>HAB29 DIRECTEUR SERVICE PATRIMOINE H/F</t>
  </si>
  <si>
    <t>PEJ126 DIRECTEUR ADJOINT ALSH H/F</t>
  </si>
  <si>
    <t>PAS150 COORDINATEUR DE SERVICE H/F</t>
  </si>
  <si>
    <t>ALFA723 AGENT D'ACCUEIL POLYVALENT H/F</t>
  </si>
  <si>
    <t>SIE136 RESPONSABLE SERVICE COMMUNICATION</t>
  </si>
  <si>
    <t>STAGIAIRE</t>
  </si>
  <si>
    <t>PEJ128 DIRECTEUR ALSH FORFAITAIRE H/F</t>
  </si>
  <si>
    <t>PAS151 COORDINATEUR MONO-SITE H/F</t>
  </si>
  <si>
    <t>ALFA800 FACTOTUM H/F</t>
  </si>
  <si>
    <t>HAB501S RESPONSABLE DES MAISONS RELAIS H/F</t>
  </si>
  <si>
    <t>PEJ130 DIRECTEUR CENTRE SOCIAL H/F</t>
  </si>
  <si>
    <t>PAS153 COORDINATEUR MULTI-SITE H/F</t>
  </si>
  <si>
    <t>ALFA850 EMPLOYE DE COLLECTIVITE H/F</t>
  </si>
  <si>
    <t>SIE170 CHEF DE PROJET INFORMATIQUE H/F</t>
  </si>
  <si>
    <t>PAS161 CHEF DE SERVICE MULTISITE H/F</t>
  </si>
  <si>
    <t>PEJ132 DIRECTEUR RPE H/F</t>
  </si>
  <si>
    <t>PAS163 CHEF DE SERVICE MONO SITE H/F</t>
  </si>
  <si>
    <t>SIE260 ASSISTANT DE GESTION INFORMATIQUE H/F</t>
  </si>
  <si>
    <t>PEJ144 CONSEILLER TECHNIQUE H/F</t>
  </si>
  <si>
    <t>PAS180 ENCADRANT TECHNIQUE H/F</t>
  </si>
  <si>
    <t>SIE271 ASSISTANT RH H/F</t>
  </si>
  <si>
    <t>PEJ150 RESPONSABLE DE TERRITOIRE</t>
  </si>
  <si>
    <t>PAS181 ENCADRANT TECHNIQUE ADJOINT H/F</t>
  </si>
  <si>
    <t>SIE272 ASSISTANT ACHATS H/F</t>
  </si>
  <si>
    <t>PEJ151 COORDINATEUR TERRITOIRE H/F</t>
  </si>
  <si>
    <t>PAS182 ENCADRANT TECHNIQUE PRINCIPAL H/F</t>
  </si>
  <si>
    <t>PEJ152 COORDINATEUR MULTI-SITE ALSH H/F</t>
  </si>
  <si>
    <t>PAS19 CONSEILLER INSERTION H/F</t>
  </si>
  <si>
    <t>PEJ153 RESPONSABLE DE SECTEUR CS</t>
  </si>
  <si>
    <t>PEJ154 RESPONSABLE MULTI-SITE H/F</t>
  </si>
  <si>
    <t>SIE521 GESTIONNAIRE PAIE ET ADP</t>
  </si>
  <si>
    <t>PEJ254 INTERVENANT CLAS H/F</t>
  </si>
  <si>
    <t>SIE530 COMPTABLE SENIOR H/F</t>
  </si>
  <si>
    <t>SIE531 COMPTABLE JUNIOR H/F</t>
  </si>
  <si>
    <t>HAB801 AGENT TECHNIQUE</t>
  </si>
  <si>
    <t>PAS271 ASSISTANT ADMINISTRATIF INSERTION H/F</t>
  </si>
  <si>
    <t>PEJ303 ANIMATEUR BAFA H/F</t>
  </si>
  <si>
    <t>PEJ305 ANIMATEUR FORFAITAIRE H/F</t>
  </si>
  <si>
    <t>PAS301 ANIMATEUR BUREAU INFORMATION JEUNESSE H/F</t>
  </si>
  <si>
    <t>SIE552 TECHNICIEN MAINTENANCE INFORMATIQUE H/F</t>
  </si>
  <si>
    <t>PAS305 ANIMATEUR ATELIER H/F</t>
  </si>
  <si>
    <t>PEJ360 SURVEILLANT BAIGNADE FORFAITAIRE H/F</t>
  </si>
  <si>
    <t>PEJ609 COMMIS DE CUISINE H/F</t>
  </si>
  <si>
    <t>PAS403 INFIRMIER H/F</t>
  </si>
  <si>
    <t>PAS42 CHAUFFEUR H/F</t>
  </si>
  <si>
    <t>PEJ701 AGENT D'ACCUEIL CS FRANCE SERVICE H/F</t>
  </si>
  <si>
    <t>PAS720 AGENT D'INSERTION H/F</t>
  </si>
  <si>
    <t>PEJ702 AGENT D'ACCUEIL CS H/F</t>
  </si>
  <si>
    <t>PAS721 CONSEILLER EMPLOI FORMATION H/F</t>
  </si>
  <si>
    <t>PEJ751 EDUCATEUR JEUNES ENFANTS H/F</t>
  </si>
  <si>
    <t>PEJ77 DIRECTEUR EAJE H/F</t>
  </si>
  <si>
    <t>PEJ770 CUISINIER H/F</t>
  </si>
  <si>
    <t>PAS760 AGENT VALORISTE H/F</t>
  </si>
  <si>
    <t>PAS761 CHAUFFEUR LIVREUR H/F</t>
  </si>
  <si>
    <t>PAS763 VENDEUR H/F</t>
  </si>
  <si>
    <t>PAS764 AIDE COUTURE REPASSAGE NETTOYAGE H/F</t>
  </si>
  <si>
    <t>PAS765 COUTURIER H/F</t>
  </si>
  <si>
    <t>PAS766 REPASSEUR H/F</t>
  </si>
  <si>
    <t>STAG002 STAGIAIRE ANIMATION</t>
  </si>
  <si>
    <t>PAS767 FACILITATEUR CLAUSE SOCIALE H/F</t>
  </si>
  <si>
    <t>STAG005 STAGIAIRE PETITE ENFANCE</t>
  </si>
  <si>
    <t>STAG001 STAGIAIRE ACCOMPAGNEMENT SOCIAL</t>
  </si>
  <si>
    <t>STAG006 STAGIAIRE AAVA</t>
  </si>
  <si>
    <t>NOM DE NAISSANCE (obligatoire)</t>
  </si>
  <si>
    <r>
      <t xml:space="preserve">PARTIE JAUNE A NE REMPLIR QU EN CAS DE CREATION </t>
    </r>
    <r>
      <rPr>
        <b/>
        <sz val="14"/>
        <color rgb="FFE53E16"/>
        <rFont val="Rimouski Sb"/>
        <family val="2"/>
      </rPr>
      <t>SANS</t>
    </r>
    <r>
      <rPr>
        <b/>
        <sz val="11"/>
        <color rgb="FFE53E16"/>
        <rFont val="Rimouski Sb"/>
        <family val="2"/>
      </rPr>
      <t xml:space="preserve"> DEMARCHE ONBOARDING</t>
    </r>
  </si>
  <si>
    <t>SITE DE RATTACHEMENT</t>
  </si>
  <si>
    <t>Accueil de jour - La Canopee</t>
  </si>
  <si>
    <t>AGIR 01</t>
  </si>
  <si>
    <t>AGIR 38</t>
  </si>
  <si>
    <t>AIVS ITINEO</t>
  </si>
  <si>
    <t>AL Coordination de DIVONNE</t>
  </si>
  <si>
    <t>AL Coordination de PREVESSIN</t>
  </si>
  <si>
    <t>AL d'AMBRONAY</t>
  </si>
  <si>
    <t>AL d'ARNAS</t>
  </si>
  <si>
    <t>AL d'ARTEMARE</t>
  </si>
  <si>
    <t>AL de BOURG Petits Venn'Arts</t>
  </si>
  <si>
    <t>AL de CHARBONNIERES LES BAINS</t>
  </si>
  <si>
    <t>AL de CHASSELAY</t>
  </si>
  <si>
    <t>AL de COLIGNY</t>
  </si>
  <si>
    <t>AL de COLLONGES AU MONT D OR</t>
  </si>
  <si>
    <t>AL de CRAPONNE</t>
  </si>
  <si>
    <t>AL de CRISSEY</t>
  </si>
  <si>
    <t>AL de CROZET Les Scoubidous</t>
  </si>
  <si>
    <t>AL de DIVONNE Arbere</t>
  </si>
  <si>
    <t>AL de DIVONNE Arc en Ciel</t>
  </si>
  <si>
    <t>AL de DIVONNE GDM</t>
  </si>
  <si>
    <t>AL de DOMPIERRE</t>
  </si>
  <si>
    <t>AL de FLEURIEU SUR SAONE</t>
  </si>
  <si>
    <t>AL de HAUT VALROMEY</t>
  </si>
  <si>
    <t>AL de LAGNIEU</t>
  </si>
  <si>
    <t>AL de LENT</t>
  </si>
  <si>
    <t>AL de LUCENAY</t>
  </si>
  <si>
    <t>AL de MASSIEUX</t>
  </si>
  <si>
    <t>AL de MONTAGNY</t>
  </si>
  <si>
    <t>AL de MONTANAY</t>
  </si>
  <si>
    <t>AL de NANTUA</t>
  </si>
  <si>
    <t>AL de PERONNAS</t>
  </si>
  <si>
    <t>AL de POLLIAT</t>
  </si>
  <si>
    <t>AL de PONT DE CLAIX</t>
  </si>
  <si>
    <t>AL de PONT DE CLAIX St Exupery</t>
  </si>
  <si>
    <t>AL de PREVESSIN Alice</t>
  </si>
  <si>
    <t>AL de PREVESSIN Bretonniere</t>
  </si>
  <si>
    <t>AL de PREVESSIN Grands Chenes</t>
  </si>
  <si>
    <t>AL de QUINCIEUX</t>
  </si>
  <si>
    <t>AL de ROCHETAILLEE SUR SAONE</t>
  </si>
  <si>
    <t>AL de SABLONS</t>
  </si>
  <si>
    <t>AL de SAIN BEL</t>
  </si>
  <si>
    <t>AL de SERVAS</t>
  </si>
  <si>
    <t>AL de ST ANDRE SUR VIEUX JONC</t>
  </si>
  <si>
    <t>AL de ST CHAMOND</t>
  </si>
  <si>
    <t>AL de ST GENEST LERPT</t>
  </si>
  <si>
    <t>AL de ST GENIS LAVAL</t>
  </si>
  <si>
    <t>AL de ST MARTIN DU FRESNE</t>
  </si>
  <si>
    <t>AL de TERNAY</t>
  </si>
  <si>
    <t>AL du PLATEAU D HAUTEVILLE</t>
  </si>
  <si>
    <t>ALFA3A</t>
  </si>
  <si>
    <t>CADA 01</t>
  </si>
  <si>
    <t>CADA 01 - site d'AMBERIEU</t>
  </si>
  <si>
    <t>CADA 01 - site de MIRIBEL</t>
  </si>
  <si>
    <t>CADA 74</t>
  </si>
  <si>
    <t>CADA 74 - site de LA ROCHE / MARNAZ</t>
  </si>
  <si>
    <t>CADA 74 - site de RUMILLY</t>
  </si>
  <si>
    <t>CHRS l'Accueil</t>
  </si>
  <si>
    <t>CHRS le Regain</t>
  </si>
  <si>
    <t>CHRS Solid'Action</t>
  </si>
  <si>
    <t>CPH 01 - site de BOURG</t>
  </si>
  <si>
    <t>CPH 01 - site de MIRIBEL</t>
  </si>
  <si>
    <t>CPH 74 - Le Rayon de Soleil</t>
  </si>
  <si>
    <t>CS de la Vallee de Gere</t>
  </si>
  <si>
    <t>CS de l'Albarine</t>
  </si>
  <si>
    <t>CS de l'Isle</t>
  </si>
  <si>
    <t>CS de Malissol</t>
  </si>
  <si>
    <t>CS Est - Oyonnax</t>
  </si>
  <si>
    <t>CS Louis Van Herck Estressin</t>
  </si>
  <si>
    <t>CS Mosaiques</t>
  </si>
  <si>
    <t>CS Terre en Couleurs</t>
  </si>
  <si>
    <t>Dept. Accompagnement Social</t>
  </si>
  <si>
    <t>Dept. Animation</t>
  </si>
  <si>
    <t>Dept. Inclusion par l'Emploi</t>
  </si>
  <si>
    <t>Dept. Operations Immobilieres</t>
  </si>
  <si>
    <t>Dept. Parcours Residentiels</t>
  </si>
  <si>
    <t>Dept. Petite Enfance</t>
  </si>
  <si>
    <t>Dept. Residences Jeunes</t>
  </si>
  <si>
    <t>Dept. Residences Soc. et PF</t>
  </si>
  <si>
    <t>Dir. Accompagnement Emploi Ent</t>
  </si>
  <si>
    <t>Dir. Acct Social MO 74 &amp; 38</t>
  </si>
  <si>
    <t>Dir. Accueils de Loisirs et EJ</t>
  </si>
  <si>
    <t>Dir. Admin. et Financiere</t>
  </si>
  <si>
    <t>Dir. Dispositifs d'Urgence 01</t>
  </si>
  <si>
    <t>Dir. etablissements SMS 01</t>
  </si>
  <si>
    <t>Dir. etablissements SMS 74</t>
  </si>
  <si>
    <t>Dir. Generale</t>
  </si>
  <si>
    <t>Dir. Insertion par l'Act. Eco.</t>
  </si>
  <si>
    <t>Dir. Reglementation Qualite Pr</t>
  </si>
  <si>
    <t>Dir. Ressources Humaines</t>
  </si>
  <si>
    <t>Dispositif Ukraine 01</t>
  </si>
  <si>
    <t>EAJE A Petit Pas</t>
  </si>
  <si>
    <t>EAJE Brin de Malice</t>
  </si>
  <si>
    <t>EAJE Cligne Musette</t>
  </si>
  <si>
    <t>EAJE Flocon Papillon</t>
  </si>
  <si>
    <t>EAJE La Capucine</t>
  </si>
  <si>
    <t>EAJE La Colombe</t>
  </si>
  <si>
    <t>EAJE La Ruche</t>
  </si>
  <si>
    <t>EAJE Le Chantoiseau</t>
  </si>
  <si>
    <t>EAJE Le Jardin d'Enfants</t>
  </si>
  <si>
    <t>EAJE Le Nid d'Anges</t>
  </si>
  <si>
    <t>EAJE Le Petit Jardin</t>
  </si>
  <si>
    <t>EAJE Le Pont d'Alai</t>
  </si>
  <si>
    <t>EAJE Les Annees Tendres</t>
  </si>
  <si>
    <t>EAJE Les Copains d'Abord</t>
  </si>
  <si>
    <t>EAJE Les Eterlous</t>
  </si>
  <si>
    <t>EAJE Les Marmottes</t>
  </si>
  <si>
    <t>EAJE Les Marmottons</t>
  </si>
  <si>
    <t>EAJE L'Escale de Nelly</t>
  </si>
  <si>
    <t>EAJE Moussaillons des Docks</t>
  </si>
  <si>
    <t>EAJE Pom' Cerises</t>
  </si>
  <si>
    <t>EAJE 1, 2, 3 Frimousses</t>
  </si>
  <si>
    <t>EOL</t>
  </si>
  <si>
    <t>Espace Jeunes de DIVONNE</t>
  </si>
  <si>
    <t>Espace Jeunes de PREVESSIN</t>
  </si>
  <si>
    <t>Espace Jeunes de THOIRY</t>
  </si>
  <si>
    <t>FJT Les 3 Saules</t>
  </si>
  <si>
    <t>HUDA Secteur Bresse</t>
  </si>
  <si>
    <t>HUDA Secteur Bugey Sud</t>
  </si>
  <si>
    <t>HUDA Secteur Haut-Bugey</t>
  </si>
  <si>
    <t>Jardin Passerelle Pom'Cerises</t>
  </si>
  <si>
    <t>LAEP Graines d'Etoiles</t>
  </si>
  <si>
    <t>LAEP Le Petit Jardin</t>
  </si>
  <si>
    <t>Micro-Creche Graines de Soleil</t>
  </si>
  <si>
    <t>MIFE</t>
  </si>
  <si>
    <t>PF Gabriel Rosset</t>
  </si>
  <si>
    <t>PF Roberte Bergeron</t>
  </si>
  <si>
    <t>PF Soeur Emmanuelle</t>
  </si>
  <si>
    <t>Plateforme d'Acct au Logement</t>
  </si>
  <si>
    <t>Pole Actions Sociales</t>
  </si>
  <si>
    <t>Pole Developpement Immobilier</t>
  </si>
  <si>
    <t>Pole Enfance Jeunesse</t>
  </si>
  <si>
    <t>Pole Habitat</t>
  </si>
  <si>
    <t>RA Joseph Wresinski</t>
  </si>
  <si>
    <t>Recyclerie Pays Bellegardien</t>
  </si>
  <si>
    <t>Residence Jean de Paris</t>
  </si>
  <si>
    <t>Residence Le Treve</t>
  </si>
  <si>
    <t>Ressourcerie Pays de Gex</t>
  </si>
  <si>
    <t>RH Robert Schuman</t>
  </si>
  <si>
    <t>RJ Juliette Recamier</t>
  </si>
  <si>
    <t>RJ Le Roset</t>
  </si>
  <si>
    <t>RJ Raoul Follereau</t>
  </si>
  <si>
    <t>RJ Vetagro</t>
  </si>
  <si>
    <t>RPE Itinerant de SEYSSEL</t>
  </si>
  <si>
    <t>RPE Jardin Ecureuils</t>
  </si>
  <si>
    <t>RPE Les Minis Pouces</t>
  </si>
  <si>
    <t>RPE Les P'tits Copains du Val</t>
  </si>
  <si>
    <t>RPE Les 3 Lut'Ains</t>
  </si>
  <si>
    <t>RPE Lutins de l'Ouest</t>
  </si>
  <si>
    <t>RS Auguste Renoir</t>
  </si>
  <si>
    <t>RS Charles de Foucauld</t>
  </si>
  <si>
    <t>RS Clos Dubost</t>
  </si>
  <si>
    <t>RS Gaston Rebuffat</t>
  </si>
  <si>
    <t>RS Henriette d'Angeville</t>
  </si>
  <si>
    <t>RS Lionel Terray</t>
  </si>
  <si>
    <t>RS Pierre Chanel</t>
  </si>
  <si>
    <t>RS Pierre Cormoreche</t>
  </si>
  <si>
    <t>RS Plateau Saint-Jean</t>
  </si>
  <si>
    <t>RS Roberte Bergeron</t>
  </si>
  <si>
    <t>RSJ Le Panorama</t>
  </si>
  <si>
    <t>Serv. Acct Min. Isoles - Bresse</t>
  </si>
  <si>
    <t>Serv. Acct Min. Isoles - Bugey</t>
  </si>
  <si>
    <t>Serv. Acct Min. Isoles - 01</t>
  </si>
  <si>
    <t>Service Achats</t>
  </si>
  <si>
    <t>Service Communication</t>
  </si>
  <si>
    <t>Service Comptabilite</t>
  </si>
  <si>
    <t>Service Controle de Gestion</t>
  </si>
  <si>
    <t>Service des Pensions de Fam.</t>
  </si>
  <si>
    <t>Service des Res. Sociales</t>
  </si>
  <si>
    <t>Service Emploi et Carriere</t>
  </si>
  <si>
    <t>Service GDV 74</t>
  </si>
  <si>
    <t>Service Gestion Technique Immo</t>
  </si>
  <si>
    <t>Service Informatique</t>
  </si>
  <si>
    <t>Service Mediation Integration</t>
  </si>
  <si>
    <t>Service Paie et Admin.</t>
  </si>
  <si>
    <t>Service Resorption des squats</t>
  </si>
  <si>
    <t>Service Terr. Anim 01</t>
  </si>
  <si>
    <t>Service Terr. Anim 01 et 71</t>
  </si>
  <si>
    <t>Service Terr. Anim 69 et 38</t>
  </si>
  <si>
    <t>Service Terr. Anim 69, 42 et 38</t>
  </si>
  <si>
    <t>Service Terr. PE 1</t>
  </si>
  <si>
    <t>Service Terr. PE 2</t>
  </si>
  <si>
    <t>Service Terr. PE 3</t>
  </si>
  <si>
    <t>Services et Boutiques Solidaires</t>
  </si>
  <si>
    <t>site HUDA  - Serpollet</t>
  </si>
  <si>
    <t>SPADA 01</t>
  </si>
  <si>
    <t>3A Conseils</t>
  </si>
  <si>
    <t>HORAIRES HEBDO</t>
  </si>
  <si>
    <t>horaires mensuels</t>
  </si>
  <si>
    <t>NELZI, Sandrina</t>
  </si>
  <si>
    <t>MARECHAL, Laetitia</t>
  </si>
  <si>
    <t>DEVAUX, Alexandra</t>
  </si>
  <si>
    <t>BOUGET, Jonathan</t>
  </si>
  <si>
    <t>CHARPENTIER, Precila</t>
  </si>
  <si>
    <t>BARDONE, Fanny</t>
  </si>
  <si>
    <t>FAELCHLIN, Camille</t>
  </si>
  <si>
    <t>COPIN, Celine</t>
  </si>
  <si>
    <t>ENCARNACAO, Tiffanie</t>
  </si>
  <si>
    <t>COLLARD, Nathalie</t>
  </si>
  <si>
    <t>ZORDAN, Amandine</t>
  </si>
  <si>
    <t>GROSSO, Laura</t>
  </si>
  <si>
    <t>MICHON, Anais</t>
  </si>
  <si>
    <t>SLIMANI, Antoine</t>
  </si>
  <si>
    <t>PRUVOT, Manon</t>
  </si>
  <si>
    <t>HENRY VERJUS, Magali</t>
  </si>
  <si>
    <t>MILCZAREK-COUPEZ, Marine</t>
  </si>
  <si>
    <t>LERICHE, Jeremy</t>
  </si>
  <si>
    <t>BESSERIAT, Sebastien</t>
  </si>
  <si>
    <t>DEBOST, Olivier</t>
  </si>
  <si>
    <t>CHAMPAUD, Julien</t>
  </si>
  <si>
    <t>COURTIN, Nathalie</t>
  </si>
  <si>
    <t>MEYER, Cindy</t>
  </si>
  <si>
    <t>DELOGE, Fanny</t>
  </si>
  <si>
    <t>SAUZET, Charlotte</t>
  </si>
  <si>
    <t>COURBON, Philippe</t>
  </si>
  <si>
    <t>SOULANET, Audrey</t>
  </si>
  <si>
    <t>INVERNIZZI, Jennifer</t>
  </si>
  <si>
    <t>DESJOURS, Charlotte</t>
  </si>
  <si>
    <t>LE BOZEC, Pascaline</t>
  </si>
  <si>
    <t>SCHELLENBAUM, Cosette</t>
  </si>
  <si>
    <t>BOUKACHABIA, Tamara</t>
  </si>
  <si>
    <t>RAGONDET, Thomas</t>
  </si>
  <si>
    <t>BARBOTIN, Amandine</t>
  </si>
  <si>
    <t>MATON, Laurie</t>
  </si>
  <si>
    <t>SEGARD, Bastien</t>
  </si>
  <si>
    <t>PLANET, Beatrice</t>
  </si>
  <si>
    <t>BOUVIER DEGLISE FAVRE, Jerome</t>
  </si>
  <si>
    <t>GAVILLON BUELLET, Karine</t>
  </si>
  <si>
    <t>SAINT CAST, Sophie</t>
  </si>
  <si>
    <t>BENCHERIF, Nadia</t>
  </si>
  <si>
    <t>MUNOZ, Damien</t>
  </si>
  <si>
    <t>MULLER, Sabine</t>
  </si>
  <si>
    <t>VEILLET, Melanie</t>
  </si>
  <si>
    <t>QUIQUEMELLE, Natacha</t>
  </si>
  <si>
    <t>CLERC, Melanie</t>
  </si>
  <si>
    <t>THYS, Sebastien</t>
  </si>
  <si>
    <t>JOURDAIN, Francoise</t>
  </si>
  <si>
    <t>EDET, Guillaume</t>
  </si>
  <si>
    <t>FAURE, Natalie</t>
  </si>
  <si>
    <t>EL KHOUTABI, Belgacem</t>
  </si>
  <si>
    <t>EYMIN PETOT TOURTOLLET, Nadege</t>
  </si>
  <si>
    <t>CONVERT, Elodie</t>
  </si>
  <si>
    <t>VIROL, Michelle</t>
  </si>
  <si>
    <t>GRAEBER, Coline</t>
  </si>
  <si>
    <t>MATIAS, Alexis</t>
  </si>
  <si>
    <t>CHAFFANJON, Christophe</t>
  </si>
  <si>
    <t>BARBIER, Remi</t>
  </si>
  <si>
    <t>AOUISSI, Lotfi</t>
  </si>
  <si>
    <t>LAHBIB, William</t>
  </si>
  <si>
    <t>GRATESSOLE, Denis</t>
  </si>
  <si>
    <t>JOUVET, Thomas</t>
  </si>
  <si>
    <t>TRICHARD, Philippe</t>
  </si>
  <si>
    <t>PRIGENT, Pierre-Yves</t>
  </si>
  <si>
    <t>PETIT, Emmanuel</t>
  </si>
  <si>
    <t>MAQUET, Emmanuel</t>
  </si>
  <si>
    <t>FAURE, Florian</t>
  </si>
  <si>
    <t>NUNES, Angela</t>
  </si>
  <si>
    <t>DE SANDOL ROY, Brice</t>
  </si>
  <si>
    <t>PELISSIER-GALLE, Laurent</t>
  </si>
  <si>
    <t>DE VITIS, Corinne</t>
  </si>
  <si>
    <t>DARGERE, Cedric</t>
  </si>
  <si>
    <t>RHEIN, Guillaume</t>
  </si>
  <si>
    <t>THOMAS, Sophie</t>
  </si>
  <si>
    <t>LATRECHE, Sabrina</t>
  </si>
  <si>
    <t>ZAVAGLIA, Yaelle</t>
  </si>
  <si>
    <t>BEAUREPAIRE, Guillaume</t>
  </si>
  <si>
    <t>SALAUN, Benedicte</t>
  </si>
  <si>
    <t>GEMINARD, Fabienne</t>
  </si>
  <si>
    <t>DE VERGNETTE, Benoit</t>
  </si>
  <si>
    <t>ROLAND, Marlene</t>
  </si>
  <si>
    <t>ROMANET, Sandrine</t>
  </si>
  <si>
    <t>FIGUEIREDO DOS SANTOS, Virginie</t>
  </si>
  <si>
    <t>GAGNE, Cynthia</t>
  </si>
  <si>
    <t>PETITJEAN, Helene</t>
  </si>
  <si>
    <t>SANGANI, Carole</t>
  </si>
  <si>
    <t>VEYRIERES, Caroline</t>
  </si>
  <si>
    <t>FANTON, Anne-Elisabeth</t>
  </si>
  <si>
    <t>CROS, Fabienne</t>
  </si>
  <si>
    <t>PAPUT, Nelly</t>
  </si>
  <si>
    <t>JOUBERT, Coralie</t>
  </si>
  <si>
    <t>CHARVOLIN, Celine</t>
  </si>
  <si>
    <t>CHOSSE, Laurence</t>
  </si>
  <si>
    <t>GUIBERTEAU, Pascale</t>
  </si>
  <si>
    <t>TISLER, Cindy</t>
  </si>
  <si>
    <t>BONIER, Sabrina</t>
  </si>
  <si>
    <t>KELLER, Catherine</t>
  </si>
  <si>
    <t>POTHIER, Sandrine</t>
  </si>
  <si>
    <t>LE SAGER, Marie-Cecile</t>
  </si>
  <si>
    <t>LEONCINI, Catherine</t>
  </si>
  <si>
    <t>CALARD, Gregory</t>
  </si>
  <si>
    <t>XAYAVONG, David</t>
  </si>
  <si>
    <t>HAMM, Alex</t>
  </si>
  <si>
    <t>DENIS, Audrey</t>
  </si>
  <si>
    <t>MICHELIN, Sophie</t>
  </si>
  <si>
    <t>LETEURTRE, Isabelle</t>
  </si>
  <si>
    <t>GIORDANO, Precilia</t>
  </si>
  <si>
    <t>GONCALVES, Aurelie</t>
  </si>
  <si>
    <t>POITTEVIN, Laure</t>
  </si>
  <si>
    <t>WESOLY, Marika</t>
  </si>
  <si>
    <t>MAS, Daisy</t>
  </si>
  <si>
    <t>GUESSOUM, Hocine</t>
  </si>
  <si>
    <t>LATRECHE, Ahmed</t>
  </si>
  <si>
    <t>NOVARA, Jean-Philippe</t>
  </si>
  <si>
    <t>LETENEUR, Veronique</t>
  </si>
  <si>
    <t>AUDRAS, Beatrice</t>
  </si>
  <si>
    <t>PACARD, Corinne</t>
  </si>
  <si>
    <t>PEREIRA, Maria</t>
  </si>
  <si>
    <t>FIGUIERE, Gilles</t>
  </si>
  <si>
    <t>BENISTANT, Herve</t>
  </si>
  <si>
    <t>SHABANI, Sema</t>
  </si>
  <si>
    <t>GROBON, Delphine</t>
  </si>
  <si>
    <t>GOLAB, Arnaud</t>
  </si>
  <si>
    <t>SCALISI, Damien</t>
  </si>
  <si>
    <t>COZLIN, Valerie</t>
  </si>
  <si>
    <t>ANDRE, Julie</t>
  </si>
  <si>
    <t>PETIT, Christophe</t>
  </si>
  <si>
    <t>RAHAOUI, Sabine</t>
  </si>
  <si>
    <t>MARTINOD, Laurent</t>
  </si>
  <si>
    <t>KRYEZIU, Isabelle</t>
  </si>
  <si>
    <t>FEZELOT, Frederic</t>
  </si>
  <si>
    <t>BOUVERET, Nathalie</t>
  </si>
  <si>
    <t>SAVOYE, Leila</t>
  </si>
  <si>
    <t>DE SAMOUH, Geoffroy</t>
  </si>
  <si>
    <t>BETTAH, Sonia</t>
  </si>
  <si>
    <t>AYMES, Sophie</t>
  </si>
  <si>
    <t>ALLAMANNO, Nathalie</t>
  </si>
  <si>
    <t>BOUGET, Josepha</t>
  </si>
  <si>
    <t>GINET, Carole</t>
  </si>
  <si>
    <t>DAMEY, Aurelie</t>
  </si>
  <si>
    <t>ANSELME, Anjelina</t>
  </si>
  <si>
    <t>MELQUIOND, Muriele</t>
  </si>
  <si>
    <t>SALVI, Julien</t>
  </si>
  <si>
    <t>HERVIS, Nelly</t>
  </si>
  <si>
    <t>LEDUC, Nathanael</t>
  </si>
  <si>
    <t>JACOTOT, Jenny</t>
  </si>
  <si>
    <t>MARSOL, Jean-Baptiste</t>
  </si>
  <si>
    <t>ALONSO, Mathieu</t>
  </si>
  <si>
    <t>RANCHOUX, Magali</t>
  </si>
  <si>
    <t>SCHES, Laura</t>
  </si>
  <si>
    <t>BALSA, Michele</t>
  </si>
  <si>
    <t>RESPONSABLE</t>
  </si>
  <si>
    <t>Responsable sans doublon</t>
  </si>
  <si>
    <t>ALFA260 SECRÉTAIRE COMPTABLE H/F</t>
  </si>
  <si>
    <t>ALFA261 SECRÉTAIRE CHARGÉ D'ACCUEIL H/F</t>
  </si>
  <si>
    <t>ALFA272 SECRÉTAIRE H/F</t>
  </si>
  <si>
    <t>ALFA850 EMPLOYÉ DE COLLECTIVITÉ H/F</t>
  </si>
  <si>
    <t>HAB100 DIRECTEUR DÉPARTEMENT RÉSIDENCES J. ET LIEUX ÉVÈNEMENTIELS H/F</t>
  </si>
  <si>
    <t>HAB101 DIRECTEUR DÉPARTEMENT PARCOURS RÉSIDENTIELS H/F</t>
  </si>
  <si>
    <t>HAB122 ACCOMPAGNANT ÉDUCATIF ET SOCIAL HABITAT H/F</t>
  </si>
  <si>
    <t>HAB134 RESPONSABLE SERVICE OPÉRATION IMMOBILIÈRE H/F</t>
  </si>
  <si>
    <t>HAB146 ADJOINT RÉSIDENCE SERVICE H/F</t>
  </si>
  <si>
    <t>HAB147 ADJOINT DÉPARTEMENT PARCOURS RÉSIDENTIELS H/F</t>
  </si>
  <si>
    <t>HAB151 COORDINATEUR RÉSIDENCES SOCIALES H/F</t>
  </si>
  <si>
    <t>HAB500 RESPONSABLE DES RÉSIDENCES SOCIALES H/F</t>
  </si>
  <si>
    <t>HAB502S RESPONSABLE RÉSIDENCE SOCIALE T1 H/H</t>
  </si>
  <si>
    <t>HAB503S RESPONSABLE RÉSIDENCE SOCIALE T2 H/H</t>
  </si>
  <si>
    <t>HAB504S RESPONSABLE RÉSIDENCE SOCIALE T3 H/H</t>
  </si>
  <si>
    <t>HAB506 RESPONSABLE RÉSIDENCE SERVICES T2 H/F</t>
  </si>
  <si>
    <t>HAB507 RESPONSABLE RÉSIDENCE SERVICES T3 H/F</t>
  </si>
  <si>
    <t>HAB701 CHARGÉ DE GESTION LOCATIVE H/F</t>
  </si>
  <si>
    <t>HAB711 CONSEILLER EN ÉCONOMIE SOCIALE ET FAMILIALE H/F</t>
  </si>
  <si>
    <t>HAB751 HÔTE RESPONSABLE DE MAISON RELAIS H/F</t>
  </si>
  <si>
    <t>HAB752 HÔTE MAISON RELAIS T1 H/F</t>
  </si>
  <si>
    <t>HAB753 HÔTE MAISON RELAIS T2 H/F</t>
  </si>
  <si>
    <t>HAB802 AGENT D'ACCUEIL ET DE SÉCURITÉ H/F</t>
  </si>
  <si>
    <t>PEJ100 DIRECTEUR DÉPARTEMENT ANIMATION H/F</t>
  </si>
  <si>
    <t>PEJ101 DIRECTEUR ADJOINT DÉPARTEMENT ANIMATION H/F</t>
  </si>
  <si>
    <t>PEJ115 DIRECTEUR DÉPARTEMENT PETITE ENFANCE H/F</t>
  </si>
  <si>
    <t>PEJ131 DIRECTEUR ADJOINT CRÈCHE H/F</t>
  </si>
  <si>
    <t>PEJ301 ANIMATEUR RÉFÉRENT H/F</t>
  </si>
  <si>
    <t>PEJ302 ANIMATEUR DIPLÔMÉ H/F</t>
  </si>
  <si>
    <t>PEJ304 ANIMATEUR NON DIPLÔMÉ H/F</t>
  </si>
  <si>
    <t>PEJ306 ANIMATEUR ACTIVITÉS H/F</t>
  </si>
  <si>
    <t>PEJ402 INFIRMIER PETITE ENFANCE H/F</t>
  </si>
  <si>
    <t>PEJ66 AIDE AUXILIAIRE DE PUÉRICULTURE H/F</t>
  </si>
  <si>
    <t>PEJ750 AUXILIAIRE DE PUÉRICULTURE</t>
  </si>
  <si>
    <t>PAS001 CHARGÉ DE MISSION RÉSEAU ENTREPRISE H/F</t>
  </si>
  <si>
    <t>PAS008 CHARGÉ DE MISSION H/F</t>
  </si>
  <si>
    <t>PAS100 DIRECTEUR D'ACTIVITÉS AS H/F</t>
  </si>
  <si>
    <t>PAS101 DIRECTEUR ADJOINT DE DÉPARTEMENT H/F</t>
  </si>
  <si>
    <t>PAS104 DIRECTEUR DÉPARTEMENT ACCOMPAGNEMENT SOCIAL H/F</t>
  </si>
  <si>
    <t>PAS105 DIRECTEUR MNA H/F</t>
  </si>
  <si>
    <t>PAS106 RÉFÉRENT ÉDUCATIF H/F</t>
  </si>
  <si>
    <t>PAS107 RESPONSABLE ATELIER</t>
  </si>
  <si>
    <t>PAS108 DIRECTEUR D'ACTIVITÉS IE H/F</t>
  </si>
  <si>
    <t>PAS137 RESPONSABLE DÉVELOPPEMENT COMMERCIAL</t>
  </si>
  <si>
    <t>PAS240 CHARGÉ DE MISSION H/F</t>
  </si>
  <si>
    <t>PAS241 CHARGÉ DE MISSION COMMUNICATION H/F</t>
  </si>
  <si>
    <t>PAS244 DIRECTEUR AGIR H/F</t>
  </si>
  <si>
    <t>PAS250S CHARGÉ D'ACCUEIL ET ADMINSITRATIF H/F</t>
  </si>
  <si>
    <t>PAS273 ACCOMPAGNANT ÉDUCATIF ET SOCIAL H/F</t>
  </si>
  <si>
    <t>PAS281 CONSEILLER NUMÉRIQUE H/F</t>
  </si>
  <si>
    <t>PAS401 AGENT DE SANTÉ H/F</t>
  </si>
  <si>
    <t>PAS402 MÉDIATEUR SANTÉ H/F</t>
  </si>
  <si>
    <t>PAS722 CHARGÉ D'INSERTION H/F</t>
  </si>
  <si>
    <t>PAS723 CHARGÉ DE PROCÉDURES H/F</t>
  </si>
  <si>
    <t>PAS724 CHARGÉ D'INSERTION PROFESSIONNELLE H/F</t>
  </si>
  <si>
    <t>PAS750 CONSEILLER SOCIO ÉDUCATIF H/F</t>
  </si>
  <si>
    <t>PAS751 MÉDIATEUR ETI H/F</t>
  </si>
  <si>
    <t>PAS752 TRAVAILLEUR SOCIAL DIPLÔMÉ H/F</t>
  </si>
  <si>
    <t>PAS753 TRAVAILLEUR SOCIAL NON DIPLÔMÉ H/F</t>
  </si>
  <si>
    <t>PAS754 AGENT DE MÉDIATION H/F</t>
  </si>
  <si>
    <t>PAS755 EDUCATEUR SPÉCIALISÉ H/F</t>
  </si>
  <si>
    <t>PAS756 ACCOMPAGNATEUR SOCIAL ET HÔTELIER H/F</t>
  </si>
  <si>
    <t>PAS757 CONSEILLER SOCIO ÉDUCATIF IAE H/F</t>
  </si>
  <si>
    <t>PAS762 OPÉRATEUR DE TRI H/F</t>
  </si>
  <si>
    <t>PAS768 OUVRIER D'ENTRETIEN DE L'ENVIRONNEMENT H/F</t>
  </si>
  <si>
    <t>PAS91 FORMATEUR F.L.E H/F</t>
  </si>
  <si>
    <t>PSID131 RESPONSABLE OPÉRATIONS TRAVAUX</t>
  </si>
  <si>
    <t>PSID132 RESPONSABLE OPÉRATIONS TRAVAUX JUNIOR</t>
  </si>
  <si>
    <t>PSID133 RESPONSABLE MOYENS OPÉRATIONNELS</t>
  </si>
  <si>
    <t>PSID134 RESPONSABLE OPÉRATIONS CONSTRUCTION</t>
  </si>
  <si>
    <t>SIE010 DIRECTEUR PÔLE STRATÉGIE IMMOBILIÈRE ET DÉVELOPPEMENT H/F</t>
  </si>
  <si>
    <t>SIE013 DIRECTEUR PÔLE ENFANCE JEUNESSE H/F</t>
  </si>
  <si>
    <t>SIE014 DIRECTEUR PÔLE HABITAT H/F</t>
  </si>
  <si>
    <t>SIE016 DIRECTEUR PÔLE ACTIONS SOCIALES H/F</t>
  </si>
  <si>
    <t>SIE019 DIRECTEUR RÈGLEMENT QUALITÉ ET PRÉVENTION DES RISQUES H/F</t>
  </si>
  <si>
    <t>SIE121 DIRECTEUR SERVICE ACHATS ET RELATIONS PUBLIQUES H/F</t>
  </si>
  <si>
    <t>SIE131 RESPONSABLE RH, SERVICE PAIE ADP ET RÉMUNÉRATIONS</t>
  </si>
  <si>
    <t>SIE132 RESPONSABLE RH, SERVICE CARRIÈRES EMPLOIS ET COMPÉTENCES</t>
  </si>
  <si>
    <t>SIE134 RESPONSABLE SERVICE COMPTABILITÉ</t>
  </si>
  <si>
    <t>SIE135 RESPONSABLE SERVICE CONTRÔLE DE GESTION</t>
  </si>
  <si>
    <t>SIE150 DIRECTEUR GÉNÉRAL H/F</t>
  </si>
  <si>
    <t>SIE223 RÉDACTEUR ET CHARGÉ DE COMMUNICATION H/F</t>
  </si>
  <si>
    <t>SIE274 ASSISTANT TECHNIQUE ET ADMINSTRATIF H/F</t>
  </si>
  <si>
    <t>SIE362 CHARGÉ DE PROJETS COMMUNICATION ET QUALITÉ H/F</t>
  </si>
  <si>
    <t>SIE520 GESTIONNAIRE FORMATION ET DÉVELOPPEMENT RH H/F</t>
  </si>
  <si>
    <t>SIE541 CONTRÔLEUR DE GESTION JUNIOR H/F</t>
  </si>
  <si>
    <t>SIE550 ADMINISTRATEUR SYSTÈMES ET RÉSEAUX H/F</t>
  </si>
  <si>
    <t>SIE551 DÉVELOPPEUR INFORMATIQUE H/F</t>
  </si>
  <si>
    <t>SIE553 TECHNICIEN ASSISTANCE INFORMATIQUE H/F</t>
  </si>
  <si>
    <t>SIE720 CHARGÉ DE COMMUNICATION H/F</t>
  </si>
  <si>
    <t>ALT002 Alternant RH H/F</t>
  </si>
  <si>
    <t>STAG004 STAGIAIRE HABITAT</t>
  </si>
  <si>
    <t>STAG007 STAGIAIRE TECH. ASSISTANCE INFORMATIQUE H/F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</si>
</sst>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[$-F800]dddd\,\ mmmm\ dd\,\ yyyy"/>
    <numFmt numFmtId="165" formatCode="#,##0.00\ &quot;€&quot;"/>
    <numFmt numFmtId="166" formatCode="[h]:mm"/>
    <numFmt numFmtId="167" formatCode="dd/mm/yy;@"/>
    <numFmt numFmtId="168" formatCode="_-* #,##0.00\ [$€-40C]_-;\-* #,##0.00\ [$€-40C]_-;_-* &quot;-&quot;??\ [$€-40C]_-;_-@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Smoolthan"/>
    </font>
    <font>
      <sz val="11"/>
      <name val="Smoolthan"/>
    </font>
    <font>
      <sz val="11"/>
      <color rgb="FF0070C0"/>
      <name val="Smoolthan"/>
    </font>
    <font>
      <i/>
      <sz val="11"/>
      <color theme="1"/>
      <name val="Rimouski Sb"/>
      <family val="2"/>
    </font>
    <font>
      <sz val="11"/>
      <color rgb="FFE53E16"/>
      <name val="Rimouski Sb"/>
      <family val="2"/>
    </font>
    <font>
      <sz val="20"/>
      <color rgb="FFE53E16"/>
      <name val="Rimouski Sb"/>
      <family val="2"/>
    </font>
    <font>
      <b/>
      <sz val="11"/>
      <color theme="0"/>
      <name val="Smoolthan"/>
    </font>
    <font>
      <b/>
      <sz val="11"/>
      <color rgb="FFFF0000"/>
      <name val="Smoolthan"/>
    </font>
    <font>
      <sz val="11"/>
      <color rgb="FFFF0000"/>
      <name val="Smoolthan"/>
    </font>
    <font>
      <b/>
      <sz val="11"/>
      <color theme="1"/>
      <name val="Smoolthan"/>
    </font>
    <font>
      <b/>
      <sz val="11"/>
      <color rgb="FFE53E16"/>
      <name val="Smoolthan"/>
    </font>
    <font>
      <b/>
      <sz val="11"/>
      <color rgb="FF0070C0"/>
      <name val="Smoolthan"/>
    </font>
    <font>
      <u/>
      <sz val="11"/>
      <color theme="10"/>
      <name val="Calibri"/>
      <family val="2"/>
      <scheme val="minor"/>
    </font>
    <font>
      <b/>
      <sz val="11"/>
      <color rgb="FF0070C0"/>
      <name val="Franklin Gothic Demi"/>
      <family val="2"/>
    </font>
    <font>
      <b/>
      <sz val="11"/>
      <color rgb="FFFFFF00"/>
      <name val="Smoolthan"/>
    </font>
    <font>
      <sz val="8"/>
      <color theme="1"/>
      <name val="Smoolthan"/>
    </font>
    <font>
      <b/>
      <sz val="11"/>
      <color theme="1"/>
      <name val="Franklin Gothic Demi"/>
      <family val="2"/>
    </font>
    <font>
      <sz val="12"/>
      <color rgb="FF0070C0"/>
      <name val="Franklin Gothic Demi"/>
      <family val="2"/>
    </font>
    <font>
      <sz val="12"/>
      <color theme="1"/>
      <name val="Smoolthan"/>
    </font>
    <font>
      <b/>
      <sz val="12"/>
      <color rgb="FF0070C0"/>
      <name val="Franklin Gothic Demi"/>
      <family val="2"/>
    </font>
    <font>
      <sz val="12"/>
      <color rgb="FFFF0000"/>
      <name val="Franklin Gothic Demi"/>
      <family val="2"/>
    </font>
    <font>
      <b/>
      <sz val="20"/>
      <color rgb="FFFF0000"/>
      <name val="Smoolthan"/>
    </font>
    <font>
      <b/>
      <sz val="18"/>
      <color rgb="FF0070C0"/>
      <name val="Smoolthan"/>
    </font>
    <font>
      <sz val="11"/>
      <color rgb="FFFF0000"/>
      <name val="Franklin Gothic Demi"/>
      <family val="2"/>
    </font>
    <font>
      <sz val="12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Franklin Gothic Demi"/>
      <family val="2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4"/>
      <color rgb="FFE53E16"/>
      <name val="Rimouski Sb"/>
      <family val="2"/>
    </font>
    <font>
      <b/>
      <sz val="10"/>
      <color rgb="FF0070C0"/>
      <name val="Smoolthan"/>
    </font>
    <font>
      <b/>
      <sz val="12"/>
      <color rgb="FFFF0000"/>
      <name val="Franklin Gothic Demi"/>
      <family val="2"/>
    </font>
    <font>
      <sz val="12"/>
      <color rgb="FF0070C0"/>
      <name val="Rimouski Sb"/>
      <family val="2"/>
    </font>
    <font>
      <b/>
      <sz val="10"/>
      <color theme="1"/>
      <name val="Smoolthan"/>
    </font>
    <font>
      <b/>
      <sz val="10"/>
      <color rgb="FFFF0000"/>
      <name val="Smoolthan"/>
    </font>
    <font>
      <b/>
      <sz val="11"/>
      <name val="Smoolthan"/>
    </font>
    <font>
      <sz val="10"/>
      <name val="Arial"/>
      <family val="2"/>
    </font>
    <font>
      <i/>
      <sz val="11"/>
      <color theme="1"/>
      <name val="Smoolthan"/>
    </font>
    <font>
      <i/>
      <sz val="11"/>
      <color rgb="FFE53E16"/>
      <name val="Rimouski Sb"/>
      <family val="2"/>
    </font>
    <font>
      <i/>
      <sz val="12"/>
      <color rgb="FF0070C0"/>
      <name val="Franklin Gothic Demi"/>
      <family val="2"/>
    </font>
    <font>
      <i/>
      <sz val="11"/>
      <color rgb="FF0070C0"/>
      <name val="Smoolthan"/>
    </font>
    <font>
      <i/>
      <sz val="11"/>
      <name val="Smoolthan"/>
    </font>
    <font>
      <b/>
      <i/>
      <sz val="11"/>
      <color theme="1"/>
      <name val="Smoolthan"/>
    </font>
    <font>
      <b/>
      <i/>
      <sz val="10"/>
      <name val="Smoolthan"/>
    </font>
    <font>
      <b/>
      <i/>
      <sz val="11"/>
      <color rgb="FF00B050"/>
      <name val="Smoolthan"/>
    </font>
    <font>
      <i/>
      <sz val="11"/>
      <color rgb="FF0070C0"/>
      <name val="Franklin Gothic Demi"/>
      <family val="2"/>
    </font>
    <font>
      <b/>
      <sz val="11"/>
      <color rgb="FFE53E16"/>
      <name val="Rimouski Sb"/>
      <family val="2"/>
    </font>
    <font>
      <b/>
      <sz val="14"/>
      <color rgb="FFE53E16"/>
      <name val="Rimouski Sb"/>
      <family val="2"/>
    </font>
    <font>
      <sz val="11"/>
      <color indexed="8"/>
      <name val="Calibri"/>
      <family val="2"/>
      <scheme val="minor"/>
    </font>
    <font>
      <b/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44" fontId="32" fillId="0" borderId="0" applyFont="0" applyFill="0" applyBorder="0" applyAlignment="0" applyProtection="0"/>
    <xf numFmtId="0" fontId="53" fillId="0" borderId="0"/>
  </cellStyleXfs>
  <cellXfs count="382">
    <xf numFmtId="0" fontId="0" fillId="0" borderId="0" xfId="0"/>
    <xf numFmtId="49" fontId="1" fillId="6" borderId="10" xfId="0" applyNumberFormat="1" applyFont="1" applyFill="1" applyBorder="1" applyAlignment="1" applyProtection="1">
      <alignment horizontal="left" vertical="center"/>
    </xf>
    <xf numFmtId="49" fontId="1" fillId="6" borderId="11" xfId="0" applyNumberFormat="1" applyFont="1" applyFill="1" applyBorder="1" applyAlignment="1" applyProtection="1">
      <alignment horizontal="left" vertical="center"/>
    </xf>
    <xf numFmtId="49" fontId="3" fillId="6" borderId="0" xfId="0" applyNumberFormat="1" applyFont="1" applyFill="1" applyBorder="1" applyAlignment="1" applyProtection="1">
      <alignment horizontal="left" vertical="center"/>
    </xf>
    <xf numFmtId="164" fontId="3" fillId="6" borderId="0" xfId="0" applyNumberFormat="1" applyFont="1" applyFill="1" applyBorder="1" applyAlignment="1" applyProtection="1">
      <alignment horizontal="left" vertical="center"/>
    </xf>
    <xf numFmtId="165" fontId="3" fillId="6" borderId="0" xfId="0" applyNumberFormat="1" applyFont="1" applyFill="1" applyBorder="1" applyAlignment="1" applyProtection="1">
      <alignment horizontal="left" vertical="center"/>
    </xf>
    <xf numFmtId="0" fontId="9" fillId="6" borderId="0" xfId="0" applyNumberFormat="1" applyFont="1" applyFill="1" applyBorder="1" applyAlignment="1" applyProtection="1">
      <alignment horizontal="left" vertical="center"/>
    </xf>
    <xf numFmtId="165" fontId="9" fillId="6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Protection="1"/>
    <xf numFmtId="49" fontId="7" fillId="0" borderId="0" xfId="0" applyNumberFormat="1" applyFont="1" applyFill="1" applyBorder="1" applyProtection="1"/>
    <xf numFmtId="49" fontId="1" fillId="0" borderId="0" xfId="0" applyNumberFormat="1" applyFont="1" applyFill="1" applyBorder="1" applyProtection="1"/>
    <xf numFmtId="49" fontId="1" fillId="7" borderId="0" xfId="0" applyNumberFormat="1" applyFont="1" applyFill="1" applyBorder="1" applyAlignment="1" applyProtection="1">
      <alignment horizontal="left" vertical="center"/>
    </xf>
    <xf numFmtId="49" fontId="2" fillId="7" borderId="0" xfId="0" applyNumberFormat="1" applyFont="1" applyFill="1" applyBorder="1" applyAlignment="1" applyProtection="1">
      <alignment horizontal="left" vertical="center"/>
    </xf>
    <xf numFmtId="49" fontId="1" fillId="6" borderId="0" xfId="0" applyNumberFormat="1" applyFont="1" applyFill="1" applyBorder="1" applyAlignment="1" applyProtection="1">
      <alignment horizontal="left" vertical="center"/>
    </xf>
    <xf numFmtId="49" fontId="1" fillId="6" borderId="1" xfId="0" applyNumberFormat="1" applyFont="1" applyFill="1" applyBorder="1" applyAlignment="1" applyProtection="1">
      <alignment horizontal="left" vertical="center"/>
    </xf>
    <xf numFmtId="49" fontId="1" fillId="6" borderId="2" xfId="0" applyNumberFormat="1" applyFont="1" applyFill="1" applyBorder="1" applyAlignment="1" applyProtection="1">
      <alignment horizontal="left" vertical="center"/>
    </xf>
    <xf numFmtId="49" fontId="1" fillId="6" borderId="3" xfId="0" applyNumberFormat="1" applyFont="1" applyFill="1" applyBorder="1" applyAlignment="1" applyProtection="1">
      <alignment horizontal="left" vertical="center"/>
    </xf>
    <xf numFmtId="49" fontId="1" fillId="6" borderId="4" xfId="0" applyNumberFormat="1" applyFont="1" applyFill="1" applyBorder="1" applyAlignment="1" applyProtection="1">
      <alignment horizontal="left" vertical="center"/>
    </xf>
    <xf numFmtId="49" fontId="1" fillId="6" borderId="5" xfId="0" applyNumberFormat="1" applyFont="1" applyFill="1" applyBorder="1" applyAlignment="1" applyProtection="1">
      <alignment horizontal="left" vertical="center"/>
    </xf>
    <xf numFmtId="49" fontId="1" fillId="6" borderId="6" xfId="0" applyNumberFormat="1" applyFont="1" applyFill="1" applyBorder="1" applyAlignment="1" applyProtection="1">
      <alignment horizontal="left" vertical="center"/>
    </xf>
    <xf numFmtId="49" fontId="2" fillId="6" borderId="0" xfId="0" applyNumberFormat="1" applyFont="1" applyFill="1" applyBorder="1" applyAlignment="1" applyProtection="1">
      <alignment horizontal="left" vertical="center"/>
    </xf>
    <xf numFmtId="49" fontId="10" fillId="6" borderId="0" xfId="0" applyNumberFormat="1" applyFont="1" applyFill="1" applyBorder="1" applyAlignment="1" applyProtection="1">
      <alignment horizontal="left" vertical="center"/>
    </xf>
    <xf numFmtId="49" fontId="11" fillId="6" borderId="0" xfId="0" applyNumberFormat="1" applyFont="1" applyFill="1" applyBorder="1" applyAlignment="1" applyProtection="1">
      <alignment horizontal="left" vertical="center"/>
    </xf>
    <xf numFmtId="49" fontId="11" fillId="6" borderId="11" xfId="0" applyNumberFormat="1" applyFont="1" applyFill="1" applyBorder="1" applyAlignment="1" applyProtection="1">
      <alignment horizontal="left" vertical="center"/>
    </xf>
    <xf numFmtId="49" fontId="10" fillId="6" borderId="0" xfId="0" applyNumberFormat="1" applyFont="1" applyFill="1" applyBorder="1" applyAlignment="1" applyProtection="1">
      <alignment horizontal="left" vertical="center"/>
    </xf>
    <xf numFmtId="49" fontId="1" fillId="6" borderId="0" xfId="0" applyNumberFormat="1" applyFont="1" applyFill="1" applyBorder="1" applyAlignment="1" applyProtection="1">
      <alignment horizontal="left" vertical="center"/>
    </xf>
    <xf numFmtId="49" fontId="1" fillId="6" borderId="1" xfId="0" applyNumberFormat="1" applyFont="1" applyFill="1" applyBorder="1" applyAlignment="1" applyProtection="1">
      <alignment horizontal="left" vertical="center"/>
    </xf>
    <xf numFmtId="49" fontId="1" fillId="6" borderId="2" xfId="0" applyNumberFormat="1" applyFont="1" applyFill="1" applyBorder="1" applyAlignment="1" applyProtection="1">
      <alignment horizontal="left" vertical="center"/>
    </xf>
    <xf numFmtId="49" fontId="1" fillId="6" borderId="3" xfId="0" applyNumberFormat="1" applyFont="1" applyFill="1" applyBorder="1" applyAlignment="1" applyProtection="1">
      <alignment horizontal="left" vertical="center"/>
    </xf>
    <xf numFmtId="49" fontId="1" fillId="6" borderId="4" xfId="0" applyNumberFormat="1" applyFont="1" applyFill="1" applyBorder="1" applyAlignment="1" applyProtection="1">
      <alignment horizontal="left" vertical="center"/>
    </xf>
    <xf numFmtId="49" fontId="1" fillId="6" borderId="5" xfId="0" applyNumberFormat="1" applyFont="1" applyFill="1" applyBorder="1" applyAlignment="1" applyProtection="1">
      <alignment horizontal="left" vertical="center"/>
    </xf>
    <xf numFmtId="49" fontId="1" fillId="6" borderId="6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16" fillId="6" borderId="0" xfId="0" applyNumberFormat="1" applyFont="1" applyFill="1" applyBorder="1" applyAlignment="1" applyProtection="1">
      <alignment horizontal="left" vertical="center"/>
    </xf>
    <xf numFmtId="49" fontId="1" fillId="6" borderId="0" xfId="0" applyNumberFormat="1" applyFont="1" applyFill="1" applyBorder="1" applyAlignment="1" applyProtection="1">
      <alignment vertical="top"/>
    </xf>
    <xf numFmtId="49" fontId="15" fillId="7" borderId="10" xfId="0" applyNumberFormat="1" applyFont="1" applyFill="1" applyBorder="1" applyAlignment="1" applyProtection="1">
      <alignment vertical="center" wrapText="1"/>
    </xf>
    <xf numFmtId="49" fontId="15" fillId="7" borderId="0" xfId="0" applyNumberFormat="1" applyFont="1" applyFill="1" applyBorder="1" applyAlignment="1" applyProtection="1">
      <alignment vertical="center" wrapText="1"/>
    </xf>
    <xf numFmtId="49" fontId="15" fillId="7" borderId="10" xfId="0" applyNumberFormat="1" applyFont="1" applyFill="1" applyBorder="1" applyAlignment="1" applyProtection="1">
      <alignment vertical="center"/>
    </xf>
    <xf numFmtId="49" fontId="1" fillId="7" borderId="0" xfId="0" applyNumberFormat="1" applyFont="1" applyFill="1" applyBorder="1" applyAlignment="1" applyProtection="1">
      <alignment horizontal="center" vertical="center"/>
    </xf>
    <xf numFmtId="49" fontId="14" fillId="6" borderId="0" xfId="0" applyNumberFormat="1" applyFont="1" applyFill="1" applyBorder="1" applyAlignment="1" applyProtection="1">
      <alignment horizontal="center" vertical="center"/>
    </xf>
    <xf numFmtId="49" fontId="17" fillId="6" borderId="12" xfId="0" applyNumberFormat="1" applyFont="1" applyFill="1" applyBorder="1" applyAlignment="1" applyProtection="1">
      <alignment horizontal="center" vertical="center"/>
      <protection locked="0"/>
    </xf>
    <xf numFmtId="49" fontId="19" fillId="7" borderId="0" xfId="0" applyNumberFormat="1" applyFont="1" applyFill="1" applyBorder="1" applyAlignment="1" applyProtection="1">
      <alignment horizontal="left" vertical="center"/>
    </xf>
    <xf numFmtId="49" fontId="1" fillId="6" borderId="0" xfId="0" applyNumberFormat="1" applyFont="1" applyFill="1" applyBorder="1" applyAlignment="1" applyProtection="1">
      <alignment horizontal="left" vertical="center"/>
    </xf>
    <xf numFmtId="49" fontId="24" fillId="11" borderId="0" xfId="0" applyNumberFormat="1" applyFont="1" applyFill="1" applyBorder="1" applyAlignment="1" applyProtection="1">
      <alignment vertical="top" wrapText="1"/>
    </xf>
    <xf numFmtId="49" fontId="24" fillId="11" borderId="0" xfId="0" applyNumberFormat="1" applyFont="1" applyFill="1" applyBorder="1" applyAlignment="1" applyProtection="1">
      <alignment vertical="top"/>
    </xf>
    <xf numFmtId="49" fontId="1" fillId="6" borderId="0" xfId="0" applyNumberFormat="1" applyFont="1" applyFill="1" applyBorder="1" applyAlignment="1" applyProtection="1">
      <alignment horizontal="left" vertical="center"/>
    </xf>
    <xf numFmtId="49" fontId="1" fillId="7" borderId="0" xfId="0" applyNumberFormat="1" applyFont="1" applyFill="1" applyBorder="1" applyAlignment="1" applyProtection="1">
      <alignment vertical="center"/>
    </xf>
    <xf numFmtId="49" fontId="25" fillId="7" borderId="0" xfId="0" applyNumberFormat="1" applyFont="1" applyFill="1" applyBorder="1" applyAlignment="1" applyProtection="1">
      <alignment vertical="center"/>
    </xf>
    <xf numFmtId="49" fontId="26" fillId="7" borderId="0" xfId="0" applyNumberFormat="1" applyFont="1" applyFill="1" applyBorder="1" applyAlignment="1" applyProtection="1"/>
    <xf numFmtId="0" fontId="8" fillId="6" borderId="0" xfId="0" applyNumberFormat="1" applyFont="1" applyFill="1" applyBorder="1" applyAlignment="1" applyProtection="1">
      <alignment vertical="top"/>
      <protection hidden="1"/>
    </xf>
    <xf numFmtId="49" fontId="1" fillId="6" borderId="0" xfId="0" applyNumberFormat="1" applyFont="1" applyFill="1" applyBorder="1" applyAlignment="1" applyProtection="1">
      <alignment vertical="center"/>
    </xf>
    <xf numFmtId="49" fontId="12" fillId="6" borderId="0" xfId="0" applyNumberFormat="1" applyFont="1" applyFill="1" applyBorder="1" applyAlignment="1" applyProtection="1">
      <alignment vertical="center"/>
    </xf>
    <xf numFmtId="49" fontId="1" fillId="6" borderId="0" xfId="0" applyNumberFormat="1" applyFont="1" applyFill="1" applyBorder="1" applyAlignment="1" applyProtection="1">
      <alignment horizontal="left" vertical="center"/>
    </xf>
    <xf numFmtId="49" fontId="10" fillId="6" borderId="0" xfId="0" applyNumberFormat="1" applyFont="1" applyFill="1" applyBorder="1" applyAlignment="1" applyProtection="1">
      <alignment vertical="center"/>
    </xf>
    <xf numFmtId="49" fontId="17" fillId="0" borderId="0" xfId="0" applyNumberFormat="1" applyFont="1" applyFill="1" applyBorder="1" applyAlignment="1" applyProtection="1">
      <alignment horizontal="center" vertical="center"/>
    </xf>
    <xf numFmtId="49" fontId="17" fillId="6" borderId="0" xfId="0" applyNumberFormat="1" applyFont="1" applyFill="1" applyBorder="1" applyAlignment="1" applyProtection="1">
      <alignment horizontal="center" vertical="center"/>
    </xf>
    <xf numFmtId="49" fontId="31" fillId="6" borderId="12" xfId="0" applyNumberFormat="1" applyFont="1" applyFill="1" applyBorder="1" applyAlignment="1" applyProtection="1">
      <alignment horizontal="center" vertical="center"/>
      <protection locked="0"/>
    </xf>
    <xf numFmtId="49" fontId="31" fillId="0" borderId="12" xfId="0" applyNumberFormat="1" applyFont="1" applyFill="1" applyBorder="1" applyAlignment="1" applyProtection="1">
      <alignment horizontal="center" vertical="center"/>
      <protection locked="0"/>
    </xf>
    <xf numFmtId="49" fontId="1" fillId="6" borderId="0" xfId="0" applyNumberFormat="1" applyFont="1" applyFill="1" applyBorder="1" applyAlignment="1" applyProtection="1">
      <alignment vertical="center"/>
      <protection hidden="1"/>
    </xf>
    <xf numFmtId="49" fontId="10" fillId="6" borderId="0" xfId="0" applyNumberFormat="1" applyFont="1" applyFill="1" applyBorder="1" applyAlignment="1" applyProtection="1">
      <alignment vertical="center"/>
      <protection hidden="1"/>
    </xf>
    <xf numFmtId="49" fontId="18" fillId="6" borderId="0" xfId="0" applyNumberFormat="1" applyFont="1" applyFill="1" applyBorder="1" applyAlignment="1" applyProtection="1">
      <alignment vertical="center"/>
      <protection hidden="1"/>
    </xf>
    <xf numFmtId="0" fontId="9" fillId="6" borderId="0" xfId="0" applyNumberFormat="1" applyFont="1" applyFill="1" applyBorder="1" applyAlignment="1" applyProtection="1">
      <alignment horizontal="left" vertical="center"/>
      <protection hidden="1"/>
    </xf>
    <xf numFmtId="49" fontId="1" fillId="6" borderId="0" xfId="0" applyNumberFormat="1" applyFont="1" applyFill="1" applyBorder="1" applyAlignment="1" applyProtection="1">
      <alignment horizontal="left" vertical="center"/>
      <protection hidden="1"/>
    </xf>
    <xf numFmtId="49" fontId="1" fillId="6" borderId="0" xfId="0" applyNumberFormat="1" applyFont="1" applyFill="1" applyBorder="1" applyAlignment="1" applyProtection="1">
      <alignment horizontal="left" vertical="center"/>
    </xf>
    <xf numFmtId="49" fontId="1" fillId="6" borderId="0" xfId="0" applyNumberFormat="1" applyFont="1" applyFill="1" applyBorder="1" applyAlignment="1" applyProtection="1">
      <alignment horizontal="left" vertical="center"/>
    </xf>
    <xf numFmtId="49" fontId="1" fillId="7" borderId="0" xfId="0" applyNumberFormat="1" applyFont="1" applyFill="1" applyBorder="1" applyAlignment="1" applyProtection="1">
      <alignment horizontal="left" vertical="center"/>
      <protection hidden="1"/>
    </xf>
    <xf numFmtId="49" fontId="1" fillId="6" borderId="10" xfId="0" applyNumberFormat="1" applyFont="1" applyFill="1" applyBorder="1" applyAlignment="1" applyProtection="1">
      <alignment horizontal="left" vertical="center"/>
      <protection hidden="1"/>
    </xf>
    <xf numFmtId="49" fontId="1" fillId="6" borderId="11" xfId="0" applyNumberFormat="1" applyFont="1" applyFill="1" applyBorder="1" applyAlignment="1" applyProtection="1">
      <alignment horizontal="left" vertical="center"/>
      <protection hidden="1"/>
    </xf>
    <xf numFmtId="49" fontId="11" fillId="6" borderId="0" xfId="0" applyNumberFormat="1" applyFont="1" applyFill="1" applyBorder="1" applyAlignment="1" applyProtection="1">
      <alignment horizontal="left" vertical="center"/>
      <protection hidden="1"/>
    </xf>
    <xf numFmtId="0" fontId="18" fillId="6" borderId="0" xfId="0" applyNumberFormat="1" applyFont="1" applyFill="1" applyBorder="1" applyAlignment="1" applyProtection="1">
      <alignment horizontal="center" vertical="center"/>
      <protection hidden="1"/>
    </xf>
    <xf numFmtId="165" fontId="18" fillId="6" borderId="0" xfId="0" applyNumberFormat="1" applyFont="1" applyFill="1" applyBorder="1" applyAlignment="1" applyProtection="1">
      <alignment horizontal="center" vertical="center"/>
      <protection hidden="1"/>
    </xf>
    <xf numFmtId="49" fontId="1" fillId="6" borderId="0" xfId="0" applyNumberFormat="1" applyFont="1" applyFill="1" applyBorder="1" applyAlignment="1" applyProtection="1">
      <alignment horizontal="left" vertical="center"/>
    </xf>
    <xf numFmtId="167" fontId="20" fillId="6" borderId="0" xfId="0" applyNumberFormat="1" applyFont="1" applyFill="1" applyBorder="1" applyAlignment="1" applyProtection="1">
      <alignment vertical="center"/>
    </xf>
    <xf numFmtId="49" fontId="18" fillId="6" borderId="0" xfId="0" applyNumberFormat="1" applyFont="1" applyFill="1" applyBorder="1" applyAlignment="1" applyProtection="1">
      <alignment vertical="center" wrapText="1"/>
    </xf>
    <xf numFmtId="49" fontId="34" fillId="7" borderId="0" xfId="0" applyNumberFormat="1" applyFont="1" applyFill="1" applyBorder="1" applyAlignment="1" applyProtection="1">
      <alignment vertical="center" wrapText="1"/>
    </xf>
    <xf numFmtId="49" fontId="1" fillId="6" borderId="0" xfId="0" applyNumberFormat="1" applyFont="1" applyFill="1" applyBorder="1" applyAlignment="1" applyProtection="1">
      <alignment horizontal="left" vertical="center"/>
    </xf>
    <xf numFmtId="0" fontId="18" fillId="6" borderId="0" xfId="0" applyNumberFormat="1" applyFont="1" applyFill="1" applyBorder="1" applyAlignment="1" applyProtection="1">
      <alignment vertical="center"/>
    </xf>
    <xf numFmtId="165" fontId="18" fillId="6" borderId="0" xfId="0" applyNumberFormat="1" applyFont="1" applyFill="1" applyBorder="1" applyAlignment="1" applyProtection="1">
      <alignment vertical="center"/>
    </xf>
    <xf numFmtId="49" fontId="1" fillId="6" borderId="0" xfId="0" applyNumberFormat="1" applyFont="1" applyFill="1" applyBorder="1" applyAlignment="1" applyProtection="1">
      <alignment horizontal="left" vertical="center"/>
    </xf>
    <xf numFmtId="49" fontId="1" fillId="6" borderId="0" xfId="0" applyNumberFormat="1" applyFont="1" applyFill="1" applyBorder="1" applyAlignment="1" applyProtection="1">
      <alignment horizontal="left" vertical="center"/>
    </xf>
    <xf numFmtId="49" fontId="38" fillId="6" borderId="0" xfId="0" applyNumberFormat="1" applyFont="1" applyFill="1" applyBorder="1" applyAlignment="1" applyProtection="1">
      <alignment vertical="center"/>
    </xf>
    <xf numFmtId="49" fontId="38" fillId="6" borderId="0" xfId="0" applyNumberFormat="1" applyFont="1" applyFill="1" applyBorder="1" applyAlignment="1" applyProtection="1">
      <alignment horizontal="left" vertical="center"/>
    </xf>
    <xf numFmtId="49" fontId="38" fillId="7" borderId="0" xfId="0" applyNumberFormat="1" applyFont="1" applyFill="1" applyBorder="1" applyAlignment="1" applyProtection="1">
      <alignment horizontal="left" vertical="center"/>
    </xf>
    <xf numFmtId="49" fontId="38" fillId="6" borderId="10" xfId="0" applyNumberFormat="1" applyFont="1" applyFill="1" applyBorder="1" applyAlignment="1" applyProtection="1">
      <alignment horizontal="left" vertical="center"/>
    </xf>
    <xf numFmtId="49" fontId="38" fillId="6" borderId="11" xfId="0" applyNumberFormat="1" applyFont="1" applyFill="1" applyBorder="1" applyAlignment="1" applyProtection="1">
      <alignment horizontal="left" vertical="center"/>
    </xf>
    <xf numFmtId="49" fontId="1" fillId="6" borderId="0" xfId="0" applyNumberFormat="1" applyFont="1" applyFill="1" applyBorder="1" applyAlignment="1" applyProtection="1">
      <alignment horizontal="left" vertical="center"/>
    </xf>
    <xf numFmtId="49" fontId="1" fillId="6" borderId="0" xfId="0" applyNumberFormat="1" applyFont="1" applyFill="1" applyBorder="1" applyAlignment="1" applyProtection="1">
      <alignment horizontal="center" vertical="center"/>
    </xf>
    <xf numFmtId="49" fontId="1" fillId="6" borderId="0" xfId="0" applyNumberFormat="1" applyFont="1" applyFill="1" applyBorder="1" applyAlignment="1" applyProtection="1">
      <alignment horizontal="left" vertical="center"/>
      <protection hidden="1"/>
    </xf>
    <xf numFmtId="49" fontId="1" fillId="6" borderId="0" xfId="0" applyNumberFormat="1" applyFont="1" applyFill="1" applyBorder="1" applyAlignment="1" applyProtection="1">
      <alignment horizontal="left" vertical="center"/>
    </xf>
    <xf numFmtId="49" fontId="1" fillId="6" borderId="4" xfId="0" applyNumberFormat="1" applyFont="1" applyFill="1" applyBorder="1" applyAlignment="1" applyProtection="1">
      <alignment horizontal="left" vertical="center"/>
    </xf>
    <xf numFmtId="49" fontId="1" fillId="6" borderId="5" xfId="0" applyNumberFormat="1" applyFont="1" applyFill="1" applyBorder="1" applyAlignment="1" applyProtection="1">
      <alignment horizontal="left" vertical="center"/>
    </xf>
    <xf numFmtId="49" fontId="1" fillId="6" borderId="6" xfId="0" applyNumberFormat="1" applyFont="1" applyFill="1" applyBorder="1" applyAlignment="1" applyProtection="1">
      <alignment horizontal="left" vertical="center"/>
    </xf>
    <xf numFmtId="49" fontId="1" fillId="10" borderId="0" xfId="0" applyNumberFormat="1" applyFont="1" applyFill="1" applyBorder="1" applyAlignment="1" applyProtection="1">
      <alignment horizontal="left" vertical="center"/>
    </xf>
    <xf numFmtId="165" fontId="3" fillId="10" borderId="0" xfId="0" applyNumberFormat="1" applyFont="1" applyFill="1" applyBorder="1" applyAlignment="1" applyProtection="1">
      <alignment horizontal="left" vertical="center"/>
    </xf>
    <xf numFmtId="0" fontId="9" fillId="10" borderId="0" xfId="0" applyNumberFormat="1" applyFont="1" applyFill="1" applyBorder="1" applyAlignment="1" applyProtection="1">
      <alignment horizontal="left" vertical="center"/>
    </xf>
    <xf numFmtId="165" fontId="9" fillId="10" borderId="0" xfId="0" applyNumberFormat="1" applyFont="1" applyFill="1" applyBorder="1" applyAlignment="1" applyProtection="1">
      <alignment horizontal="left" vertical="center"/>
    </xf>
    <xf numFmtId="165" fontId="18" fillId="10" borderId="0" xfId="0" applyNumberFormat="1" applyFont="1" applyFill="1" applyBorder="1" applyAlignment="1" applyProtection="1">
      <alignment vertical="center"/>
    </xf>
    <xf numFmtId="49" fontId="1" fillId="10" borderId="0" xfId="0" applyNumberFormat="1" applyFont="1" applyFill="1" applyBorder="1" applyAlignment="1" applyProtection="1">
      <alignment vertical="center"/>
    </xf>
    <xf numFmtId="168" fontId="21" fillId="6" borderId="0" xfId="2" applyNumberFormat="1" applyFont="1" applyFill="1" applyBorder="1" applyAlignment="1" applyProtection="1">
      <alignment horizontal="center" vertical="center"/>
    </xf>
    <xf numFmtId="0" fontId="18" fillId="6" borderId="0" xfId="0" applyNumberFormat="1" applyFont="1" applyFill="1" applyBorder="1" applyAlignment="1" applyProtection="1">
      <alignment horizontal="center" vertical="center"/>
    </xf>
    <xf numFmtId="49" fontId="1" fillId="6" borderId="8" xfId="0" applyNumberFormat="1" applyFont="1" applyFill="1" applyBorder="1" applyAlignment="1" applyProtection="1">
      <alignment horizontal="left" vertical="center"/>
    </xf>
    <xf numFmtId="0" fontId="0" fillId="0" borderId="24" xfId="0" applyBorder="1"/>
    <xf numFmtId="0" fontId="41" fillId="0" borderId="0" xfId="0" applyFont="1"/>
    <xf numFmtId="49" fontId="1" fillId="0" borderId="24" xfId="0" applyNumberFormat="1" applyFont="1" applyBorder="1" applyProtection="1"/>
    <xf numFmtId="49" fontId="42" fillId="10" borderId="1" xfId="0" applyNumberFormat="1" applyFont="1" applyFill="1" applyBorder="1" applyAlignment="1" applyProtection="1">
      <alignment horizontal="left" vertical="center"/>
    </xf>
    <xf numFmtId="49" fontId="42" fillId="10" borderId="3" xfId="0" applyNumberFormat="1" applyFont="1" applyFill="1" applyBorder="1" applyAlignment="1" applyProtection="1">
      <alignment horizontal="left" vertical="center"/>
    </xf>
    <xf numFmtId="49" fontId="42" fillId="10" borderId="10" xfId="0" applyNumberFormat="1" applyFont="1" applyFill="1" applyBorder="1" applyAlignment="1" applyProtection="1">
      <alignment horizontal="left" vertical="center"/>
    </xf>
    <xf numFmtId="49" fontId="42" fillId="10" borderId="0" xfId="0" applyNumberFormat="1" applyFont="1" applyFill="1" applyBorder="1" applyAlignment="1" applyProtection="1">
      <alignment horizontal="left" vertical="center"/>
    </xf>
    <xf numFmtId="49" fontId="42" fillId="10" borderId="11" xfId="0" applyNumberFormat="1" applyFont="1" applyFill="1" applyBorder="1" applyAlignment="1" applyProtection="1">
      <alignment horizontal="left" vertical="center"/>
    </xf>
    <xf numFmtId="49" fontId="45" fillId="10" borderId="0" xfId="0" applyNumberFormat="1" applyFont="1" applyFill="1" applyBorder="1" applyAlignment="1" applyProtection="1">
      <alignment horizontal="left" vertical="center"/>
    </xf>
    <xf numFmtId="49" fontId="42" fillId="10" borderId="0" xfId="0" applyNumberFormat="1" applyFont="1" applyFill="1" applyBorder="1" applyAlignment="1" applyProtection="1">
      <alignment vertical="center"/>
    </xf>
    <xf numFmtId="49" fontId="46" fillId="10" borderId="0" xfId="0" applyNumberFormat="1" applyFont="1" applyFill="1" applyBorder="1" applyAlignment="1" applyProtection="1">
      <alignment horizontal="left" vertical="center"/>
    </xf>
    <xf numFmtId="49" fontId="46" fillId="10" borderId="10" xfId="0" applyNumberFormat="1" applyFont="1" applyFill="1" applyBorder="1" applyAlignment="1" applyProtection="1">
      <alignment horizontal="left" vertical="center"/>
    </xf>
    <xf numFmtId="14" fontId="46" fillId="10" borderId="0" xfId="0" applyNumberFormat="1" applyFont="1" applyFill="1" applyBorder="1" applyAlignment="1" applyProtection="1">
      <alignment horizontal="left" vertical="center"/>
    </xf>
    <xf numFmtId="49" fontId="46" fillId="10" borderId="11" xfId="0" applyNumberFormat="1" applyFont="1" applyFill="1" applyBorder="1" applyAlignment="1" applyProtection="1">
      <alignment horizontal="left" vertical="center"/>
    </xf>
    <xf numFmtId="49" fontId="44" fillId="10" borderId="12" xfId="0" applyNumberFormat="1" applyFont="1" applyFill="1" applyBorder="1" applyAlignment="1" applyProtection="1">
      <alignment horizontal="center" vertical="center"/>
      <protection locked="0"/>
    </xf>
    <xf numFmtId="49" fontId="48" fillId="10" borderId="0" xfId="0" applyNumberFormat="1" applyFont="1" applyFill="1" applyBorder="1" applyAlignment="1" applyProtection="1">
      <alignment vertical="center"/>
    </xf>
    <xf numFmtId="49" fontId="50" fillId="10" borderId="0" xfId="0" applyNumberFormat="1" applyFont="1" applyFill="1" applyBorder="1" applyAlignment="1" applyProtection="1">
      <alignment vertical="center"/>
    </xf>
    <xf numFmtId="49" fontId="42" fillId="10" borderId="4" xfId="0" applyNumberFormat="1" applyFont="1" applyFill="1" applyBorder="1" applyAlignment="1" applyProtection="1">
      <alignment horizontal="left" vertical="center"/>
    </xf>
    <xf numFmtId="49" fontId="42" fillId="10" borderId="5" xfId="0" applyNumberFormat="1" applyFont="1" applyFill="1" applyBorder="1" applyAlignment="1" applyProtection="1">
      <alignment horizontal="left" vertical="center"/>
    </xf>
    <xf numFmtId="49" fontId="42" fillId="10" borderId="6" xfId="0" applyNumberFormat="1" applyFont="1" applyFill="1" applyBorder="1" applyAlignment="1" applyProtection="1">
      <alignment horizontal="left" vertical="center"/>
    </xf>
    <xf numFmtId="49" fontId="42" fillId="10" borderId="2" xfId="0" applyNumberFormat="1" applyFont="1" applyFill="1" applyBorder="1" applyAlignment="1" applyProtection="1">
      <alignment horizontal="left" vertical="center"/>
    </xf>
    <xf numFmtId="49" fontId="46" fillId="10" borderId="5" xfId="0" applyNumberFormat="1" applyFont="1" applyFill="1" applyBorder="1" applyAlignment="1" applyProtection="1">
      <alignment horizontal="left" vertical="center"/>
    </xf>
    <xf numFmtId="49" fontId="46" fillId="10" borderId="5" xfId="0" applyNumberFormat="1" applyFont="1" applyFill="1" applyBorder="1" applyAlignment="1" applyProtection="1">
      <alignment vertical="center"/>
    </xf>
    <xf numFmtId="49" fontId="41" fillId="0" borderId="0" xfId="0" applyNumberFormat="1" applyFont="1" applyProtection="1"/>
    <xf numFmtId="49" fontId="1" fillId="0" borderId="0" xfId="0" applyNumberFormat="1" applyFont="1" applyFill="1" applyProtection="1"/>
    <xf numFmtId="2" fontId="1" fillId="0" borderId="0" xfId="0" applyNumberFormat="1" applyFont="1" applyProtection="1"/>
    <xf numFmtId="0" fontId="41" fillId="0" borderId="0" xfId="3" applyFont="1"/>
    <xf numFmtId="0" fontId="54" fillId="0" borderId="0" xfId="0" applyFont="1"/>
    <xf numFmtId="49" fontId="28" fillId="6" borderId="16" xfId="0" applyNumberFormat="1" applyFont="1" applyFill="1" applyBorder="1" applyAlignment="1" applyProtection="1">
      <alignment horizontal="center" vertical="center" wrapText="1"/>
    </xf>
    <xf numFmtId="49" fontId="28" fillId="6" borderId="17" xfId="0" applyNumberFormat="1" applyFont="1" applyFill="1" applyBorder="1" applyAlignment="1" applyProtection="1">
      <alignment horizontal="center" vertical="center" wrapText="1"/>
    </xf>
    <xf numFmtId="49" fontId="28" fillId="6" borderId="18" xfId="0" applyNumberFormat="1" applyFont="1" applyFill="1" applyBorder="1" applyAlignment="1" applyProtection="1">
      <alignment horizontal="center" vertical="center" wrapText="1"/>
    </xf>
    <xf numFmtId="49" fontId="28" fillId="6" borderId="23" xfId="0" applyNumberFormat="1" applyFont="1" applyFill="1" applyBorder="1" applyAlignment="1" applyProtection="1">
      <alignment horizontal="center" vertical="center" wrapText="1"/>
    </xf>
    <xf numFmtId="49" fontId="28" fillId="6" borderId="0" xfId="0" applyNumberFormat="1" applyFont="1" applyFill="1" applyBorder="1" applyAlignment="1" applyProtection="1">
      <alignment horizontal="center" vertical="center" wrapText="1"/>
    </xf>
    <xf numFmtId="49" fontId="28" fillId="6" borderId="22" xfId="0" applyNumberFormat="1" applyFont="1" applyFill="1" applyBorder="1" applyAlignment="1" applyProtection="1">
      <alignment horizontal="center" vertical="center" wrapText="1"/>
    </xf>
    <xf numFmtId="49" fontId="28" fillId="6" borderId="19" xfId="0" applyNumberFormat="1" applyFont="1" applyFill="1" applyBorder="1" applyAlignment="1" applyProtection="1">
      <alignment horizontal="center" vertical="center" wrapText="1"/>
    </xf>
    <xf numFmtId="49" fontId="28" fillId="6" borderId="20" xfId="0" applyNumberFormat="1" applyFont="1" applyFill="1" applyBorder="1" applyAlignment="1" applyProtection="1">
      <alignment horizontal="center" vertical="center" wrapText="1"/>
    </xf>
    <xf numFmtId="49" fontId="28" fillId="6" borderId="21" xfId="0" applyNumberFormat="1" applyFont="1" applyFill="1" applyBorder="1" applyAlignment="1" applyProtection="1">
      <alignment horizontal="center" vertical="center" wrapText="1"/>
    </xf>
    <xf numFmtId="49" fontId="1" fillId="6" borderId="10" xfId="0" applyNumberFormat="1" applyFont="1" applyFill="1" applyBorder="1" applyAlignment="1" applyProtection="1">
      <alignment horizontal="center" vertical="center"/>
    </xf>
    <xf numFmtId="49" fontId="1" fillId="6" borderId="0" xfId="0" applyNumberFormat="1" applyFont="1" applyFill="1" applyBorder="1" applyAlignment="1" applyProtection="1">
      <alignment horizontal="center" vertical="center"/>
    </xf>
    <xf numFmtId="49" fontId="1" fillId="6" borderId="22" xfId="0" applyNumberFormat="1" applyFont="1" applyFill="1" applyBorder="1" applyAlignment="1" applyProtection="1">
      <alignment horizontal="center" vertical="center"/>
    </xf>
    <xf numFmtId="49" fontId="11" fillId="2" borderId="10" xfId="0" applyNumberFormat="1" applyFont="1" applyFill="1" applyBorder="1" applyAlignment="1" applyProtection="1">
      <alignment horizontal="center" vertical="center"/>
    </xf>
    <xf numFmtId="49" fontId="11" fillId="2" borderId="0" xfId="0" applyNumberFormat="1" applyFont="1" applyFill="1" applyBorder="1" applyAlignment="1" applyProtection="1">
      <alignment horizontal="center" vertical="center"/>
    </xf>
    <xf numFmtId="166" fontId="8" fillId="15" borderId="12" xfId="0" applyNumberFormat="1" applyFont="1" applyFill="1" applyBorder="1" applyAlignment="1" applyProtection="1">
      <alignment horizontal="center" vertical="center"/>
      <protection hidden="1"/>
    </xf>
    <xf numFmtId="49" fontId="10" fillId="16" borderId="12" xfId="0" applyNumberFormat="1" applyFont="1" applyFill="1" applyBorder="1" applyAlignment="1" applyProtection="1">
      <alignment horizontal="left" vertical="center"/>
      <protection hidden="1"/>
    </xf>
    <xf numFmtId="49" fontId="10" fillId="16" borderId="13" xfId="0" applyNumberFormat="1" applyFont="1" applyFill="1" applyBorder="1" applyAlignment="1" applyProtection="1">
      <alignment horizontal="left" vertical="center"/>
      <protection hidden="1"/>
    </xf>
    <xf numFmtId="166" fontId="35" fillId="15" borderId="12" xfId="0" applyNumberFormat="1" applyFont="1" applyFill="1" applyBorder="1" applyAlignment="1" applyProtection="1">
      <alignment horizontal="center" vertical="center"/>
      <protection locked="0"/>
    </xf>
    <xf numFmtId="166" fontId="35" fillId="15" borderId="13" xfId="0" applyNumberFormat="1" applyFont="1" applyFill="1" applyBorder="1" applyAlignment="1" applyProtection="1">
      <alignment horizontal="center" vertical="center"/>
      <protection locked="0"/>
    </xf>
    <xf numFmtId="49" fontId="10" fillId="10" borderId="13" xfId="0" applyNumberFormat="1" applyFont="1" applyFill="1" applyBorder="1" applyAlignment="1" applyProtection="1">
      <alignment horizontal="center" vertical="center"/>
      <protection hidden="1"/>
    </xf>
    <xf numFmtId="49" fontId="10" fillId="10" borderId="14" xfId="0" applyNumberFormat="1" applyFont="1" applyFill="1" applyBorder="1" applyAlignment="1" applyProtection="1">
      <alignment horizontal="center" vertical="center"/>
      <protection hidden="1"/>
    </xf>
    <xf numFmtId="49" fontId="10" fillId="10" borderId="15" xfId="0" applyNumberFormat="1" applyFont="1" applyFill="1" applyBorder="1" applyAlignment="1" applyProtection="1">
      <alignment horizontal="center" vertical="center"/>
      <protection hidden="1"/>
    </xf>
    <xf numFmtId="49" fontId="10" fillId="9" borderId="13" xfId="0" applyNumberFormat="1" applyFont="1" applyFill="1" applyBorder="1" applyAlignment="1" applyProtection="1">
      <alignment horizontal="center" vertical="center"/>
      <protection hidden="1"/>
    </xf>
    <xf numFmtId="49" fontId="10" fillId="9" borderId="14" xfId="0" applyNumberFormat="1" applyFont="1" applyFill="1" applyBorder="1" applyAlignment="1" applyProtection="1">
      <alignment horizontal="center" vertical="center"/>
      <protection hidden="1"/>
    </xf>
    <xf numFmtId="49" fontId="10" fillId="9" borderId="15" xfId="0" applyNumberFormat="1" applyFont="1" applyFill="1" applyBorder="1" applyAlignment="1" applyProtection="1">
      <alignment horizontal="center" vertical="center"/>
      <protection hidden="1"/>
    </xf>
    <xf numFmtId="49" fontId="10" fillId="6" borderId="12" xfId="0" applyNumberFormat="1" applyFont="1" applyFill="1" applyBorder="1" applyAlignment="1" applyProtection="1">
      <alignment horizontal="center" vertical="center"/>
      <protection hidden="1"/>
    </xf>
    <xf numFmtId="49" fontId="1" fillId="6" borderId="0" xfId="0" applyNumberFormat="1" applyFont="1" applyFill="1" applyBorder="1" applyAlignment="1" applyProtection="1">
      <alignment horizontal="left" vertical="center"/>
    </xf>
    <xf numFmtId="49" fontId="10" fillId="6" borderId="13" xfId="0" applyNumberFormat="1" applyFont="1" applyFill="1" applyBorder="1" applyAlignment="1" applyProtection="1">
      <alignment horizontal="center" vertical="center"/>
      <protection hidden="1"/>
    </xf>
    <xf numFmtId="49" fontId="10" fillId="6" borderId="14" xfId="0" applyNumberFormat="1" applyFont="1" applyFill="1" applyBorder="1" applyAlignment="1" applyProtection="1">
      <alignment horizontal="center" vertical="center"/>
      <protection hidden="1"/>
    </xf>
    <xf numFmtId="49" fontId="10" fillId="6" borderId="15" xfId="0" applyNumberFormat="1" applyFont="1" applyFill="1" applyBorder="1" applyAlignment="1" applyProtection="1">
      <alignment horizontal="center" vertical="center"/>
      <protection hidden="1"/>
    </xf>
    <xf numFmtId="10" fontId="21" fillId="8" borderId="13" xfId="0" applyNumberFormat="1" applyFont="1" applyFill="1" applyBorder="1" applyAlignment="1" applyProtection="1">
      <alignment horizontal="center" vertical="center"/>
      <protection hidden="1"/>
    </xf>
    <xf numFmtId="10" fontId="21" fillId="8" borderId="14" xfId="0" applyNumberFormat="1" applyFont="1" applyFill="1" applyBorder="1" applyAlignment="1" applyProtection="1">
      <alignment horizontal="center" vertical="center"/>
      <protection hidden="1"/>
    </xf>
    <xf numFmtId="10" fontId="21" fillId="8" borderId="15" xfId="0" applyNumberFormat="1" applyFont="1" applyFill="1" applyBorder="1" applyAlignment="1" applyProtection="1">
      <alignment horizontal="center" vertical="center"/>
      <protection hidden="1"/>
    </xf>
    <xf numFmtId="14" fontId="44" fillId="10" borderId="13" xfId="0" applyNumberFormat="1" applyFont="1" applyFill="1" applyBorder="1" applyAlignment="1" applyProtection="1">
      <alignment horizontal="center" vertical="center"/>
      <protection locked="0"/>
    </xf>
    <xf numFmtId="14" fontId="44" fillId="10" borderId="14" xfId="0" applyNumberFormat="1" applyFont="1" applyFill="1" applyBorder="1" applyAlignment="1" applyProtection="1">
      <alignment horizontal="center" vertical="center"/>
      <protection locked="0"/>
    </xf>
    <xf numFmtId="14" fontId="44" fillId="10" borderId="15" xfId="0" applyNumberFormat="1" applyFont="1" applyFill="1" applyBorder="1" applyAlignment="1" applyProtection="1">
      <alignment horizontal="center" vertical="center"/>
      <protection locked="0"/>
    </xf>
    <xf numFmtId="49" fontId="30" fillId="12" borderId="13" xfId="0" applyNumberFormat="1" applyFont="1" applyFill="1" applyBorder="1" applyAlignment="1" applyProtection="1">
      <alignment horizontal="left" vertical="center"/>
    </xf>
    <xf numFmtId="49" fontId="30" fillId="12" borderId="14" xfId="0" applyNumberFormat="1" applyFont="1" applyFill="1" applyBorder="1" applyAlignment="1" applyProtection="1">
      <alignment horizontal="left" vertical="center"/>
    </xf>
    <xf numFmtId="49" fontId="30" fillId="12" borderId="15" xfId="0" applyNumberFormat="1" applyFont="1" applyFill="1" applyBorder="1" applyAlignment="1" applyProtection="1">
      <alignment horizontal="left" vertical="center"/>
    </xf>
    <xf numFmtId="49" fontId="44" fillId="5" borderId="12" xfId="0" applyNumberFormat="1" applyFont="1" applyFill="1" applyBorder="1" applyAlignment="1" applyProtection="1">
      <alignment horizontal="center" vertical="center"/>
      <protection locked="0"/>
    </xf>
    <xf numFmtId="14" fontId="44" fillId="10" borderId="13" xfId="0" applyNumberFormat="1" applyFont="1" applyFill="1" applyBorder="1" applyAlignment="1" applyProtection="1">
      <alignment horizontal="left" vertical="center"/>
      <protection locked="0"/>
    </xf>
    <xf numFmtId="14" fontId="44" fillId="10" borderId="14" xfId="0" applyNumberFormat="1" applyFont="1" applyFill="1" applyBorder="1" applyAlignment="1" applyProtection="1">
      <alignment horizontal="left" vertical="center"/>
      <protection locked="0"/>
    </xf>
    <xf numFmtId="14" fontId="44" fillId="10" borderId="15" xfId="0" applyNumberFormat="1" applyFont="1" applyFill="1" applyBorder="1" applyAlignment="1" applyProtection="1">
      <alignment horizontal="left" vertical="center"/>
      <protection locked="0"/>
    </xf>
    <xf numFmtId="49" fontId="44" fillId="10" borderId="13" xfId="0" applyNumberFormat="1" applyFont="1" applyFill="1" applyBorder="1" applyAlignment="1" applyProtection="1">
      <alignment horizontal="left" vertical="center"/>
      <protection locked="0"/>
    </xf>
    <xf numFmtId="49" fontId="44" fillId="10" borderId="14" xfId="0" applyNumberFormat="1" applyFont="1" applyFill="1" applyBorder="1" applyAlignment="1" applyProtection="1">
      <alignment horizontal="left" vertical="center"/>
      <protection locked="0"/>
    </xf>
    <xf numFmtId="49" fontId="44" fillId="10" borderId="15" xfId="0" applyNumberFormat="1" applyFont="1" applyFill="1" applyBorder="1" applyAlignment="1" applyProtection="1">
      <alignment horizontal="left" vertical="center"/>
      <protection locked="0"/>
    </xf>
    <xf numFmtId="49" fontId="40" fillId="10" borderId="0" xfId="0" applyNumberFormat="1" applyFont="1" applyFill="1" applyBorder="1" applyAlignment="1" applyProtection="1">
      <alignment horizontal="center" vertical="center"/>
    </xf>
    <xf numFmtId="49" fontId="38" fillId="19" borderId="23" xfId="0" applyNumberFormat="1" applyFont="1" applyFill="1" applyBorder="1" applyAlignment="1" applyProtection="1">
      <alignment horizontal="center" vertical="center" wrapText="1"/>
    </xf>
    <xf numFmtId="49" fontId="38" fillId="19" borderId="0" xfId="0" applyNumberFormat="1" applyFont="1" applyFill="1" applyBorder="1" applyAlignment="1" applyProtection="1">
      <alignment horizontal="center" vertical="center" wrapText="1"/>
    </xf>
    <xf numFmtId="49" fontId="38" fillId="19" borderId="22" xfId="0" applyNumberFormat="1" applyFont="1" applyFill="1" applyBorder="1" applyAlignment="1" applyProtection="1">
      <alignment horizontal="center" vertical="center" wrapText="1"/>
    </xf>
    <xf numFmtId="49" fontId="38" fillId="19" borderId="13" xfId="0" applyNumberFormat="1" applyFont="1" applyFill="1" applyBorder="1" applyAlignment="1" applyProtection="1">
      <alignment horizontal="center" vertical="center" wrapText="1"/>
    </xf>
    <xf numFmtId="49" fontId="38" fillId="19" borderId="14" xfId="0" applyNumberFormat="1" applyFont="1" applyFill="1" applyBorder="1" applyAlignment="1" applyProtection="1">
      <alignment horizontal="center" vertical="center" wrapText="1"/>
    </xf>
    <xf numFmtId="49" fontId="38" fillId="19" borderId="15" xfId="0" applyNumberFormat="1" applyFont="1" applyFill="1" applyBorder="1" applyAlignment="1" applyProtection="1">
      <alignment horizontal="center" vertical="center" wrapText="1"/>
    </xf>
    <xf numFmtId="165" fontId="21" fillId="8" borderId="13" xfId="0" applyNumberFormat="1" applyFont="1" applyFill="1" applyBorder="1" applyAlignment="1" applyProtection="1">
      <alignment horizontal="center" vertical="center"/>
      <protection hidden="1"/>
    </xf>
    <xf numFmtId="165" fontId="21" fillId="8" borderId="14" xfId="0" applyNumberFormat="1" applyFont="1" applyFill="1" applyBorder="1" applyAlignment="1" applyProtection="1">
      <alignment horizontal="center" vertical="center"/>
      <protection hidden="1"/>
    </xf>
    <xf numFmtId="165" fontId="21" fillId="8" borderId="15" xfId="0" applyNumberFormat="1" applyFont="1" applyFill="1" applyBorder="1" applyAlignment="1" applyProtection="1">
      <alignment horizontal="center" vertical="center"/>
      <protection hidden="1"/>
    </xf>
    <xf numFmtId="49" fontId="51" fillId="10" borderId="25" xfId="0" applyNumberFormat="1" applyFont="1" applyFill="1" applyBorder="1" applyAlignment="1" applyProtection="1">
      <alignment horizontal="center" vertical="center"/>
    </xf>
    <xf numFmtId="49" fontId="51" fillId="10" borderId="26" xfId="0" applyNumberFormat="1" applyFont="1" applyFill="1" applyBorder="1" applyAlignment="1" applyProtection="1">
      <alignment horizontal="center" vertical="center"/>
    </xf>
    <xf numFmtId="49" fontId="51" fillId="10" borderId="27" xfId="0" applyNumberFormat="1" applyFont="1" applyFill="1" applyBorder="1" applyAlignment="1" applyProtection="1">
      <alignment horizontal="center" vertical="center"/>
    </xf>
    <xf numFmtId="0" fontId="13" fillId="0" borderId="0" xfId="1" applyAlignment="1" applyProtection="1">
      <alignment horizontal="center" vertical="center"/>
      <protection locked="0"/>
    </xf>
    <xf numFmtId="10" fontId="18" fillId="6" borderId="13" xfId="0" applyNumberFormat="1" applyFont="1" applyFill="1" applyBorder="1" applyAlignment="1" applyProtection="1">
      <alignment horizontal="center" vertical="center"/>
      <protection locked="0"/>
    </xf>
    <xf numFmtId="10" fontId="18" fillId="6" borderId="14" xfId="0" applyNumberFormat="1" applyFont="1" applyFill="1" applyBorder="1" applyAlignment="1" applyProtection="1">
      <alignment horizontal="center" vertical="center"/>
      <protection locked="0"/>
    </xf>
    <xf numFmtId="10" fontId="18" fillId="6" borderId="15" xfId="0" applyNumberFormat="1" applyFont="1" applyFill="1" applyBorder="1" applyAlignment="1" applyProtection="1">
      <alignment horizontal="center" vertical="center"/>
      <protection locked="0"/>
    </xf>
    <xf numFmtId="49" fontId="18" fillId="6" borderId="13" xfId="0" applyNumberFormat="1" applyFont="1" applyFill="1" applyBorder="1" applyAlignment="1" applyProtection="1">
      <alignment horizontal="center" vertical="center"/>
      <protection locked="0"/>
    </xf>
    <xf numFmtId="49" fontId="18" fillId="6" borderId="14" xfId="0" applyNumberFormat="1" applyFont="1" applyFill="1" applyBorder="1" applyAlignment="1" applyProtection="1">
      <alignment horizontal="center" vertical="center"/>
      <protection locked="0"/>
    </xf>
    <xf numFmtId="49" fontId="18" fillId="6" borderId="15" xfId="0" applyNumberFormat="1" applyFont="1" applyFill="1" applyBorder="1" applyAlignment="1" applyProtection="1">
      <alignment horizontal="center" vertical="center"/>
      <protection locked="0"/>
    </xf>
    <xf numFmtId="164" fontId="18" fillId="17" borderId="13" xfId="0" applyNumberFormat="1" applyFont="1" applyFill="1" applyBorder="1" applyAlignment="1" applyProtection="1">
      <alignment horizontal="center" vertical="center"/>
      <protection locked="0"/>
    </xf>
    <xf numFmtId="164" fontId="18" fillId="17" borderId="14" xfId="0" applyNumberFormat="1" applyFont="1" applyFill="1" applyBorder="1" applyAlignment="1" applyProtection="1">
      <alignment horizontal="center" vertical="center"/>
      <protection locked="0"/>
    </xf>
    <xf numFmtId="164" fontId="18" fillId="17" borderId="15" xfId="0" applyNumberFormat="1" applyFont="1" applyFill="1" applyBorder="1" applyAlignment="1" applyProtection="1">
      <alignment horizontal="center" vertical="center"/>
      <protection locked="0"/>
    </xf>
    <xf numFmtId="49" fontId="44" fillId="10" borderId="13" xfId="0" applyNumberFormat="1" applyFont="1" applyFill="1" applyBorder="1" applyAlignment="1" applyProtection="1">
      <alignment horizontal="center" vertical="center"/>
      <protection locked="0"/>
    </xf>
    <xf numFmtId="49" fontId="44" fillId="10" borderId="14" xfId="0" applyNumberFormat="1" applyFont="1" applyFill="1" applyBorder="1" applyAlignment="1" applyProtection="1">
      <alignment horizontal="center" vertical="center"/>
      <protection locked="0"/>
    </xf>
    <xf numFmtId="49" fontId="44" fillId="10" borderId="15" xfId="0" applyNumberFormat="1" applyFont="1" applyFill="1" applyBorder="1" applyAlignment="1" applyProtection="1">
      <alignment horizontal="center" vertical="center"/>
      <protection locked="0"/>
    </xf>
    <xf numFmtId="165" fontId="18" fillId="6" borderId="13" xfId="0" applyNumberFormat="1" applyFont="1" applyFill="1" applyBorder="1" applyAlignment="1" applyProtection="1">
      <alignment horizontal="center" vertical="center"/>
      <protection locked="0"/>
    </xf>
    <xf numFmtId="165" fontId="18" fillId="6" borderId="14" xfId="0" applyNumberFormat="1" applyFont="1" applyFill="1" applyBorder="1" applyAlignment="1" applyProtection="1">
      <alignment horizontal="center" vertical="center"/>
      <protection locked="0"/>
    </xf>
    <xf numFmtId="165" fontId="18" fillId="6" borderId="15" xfId="0" applyNumberFormat="1" applyFont="1" applyFill="1" applyBorder="1" applyAlignment="1" applyProtection="1">
      <alignment horizontal="center" vertical="center"/>
      <protection locked="0"/>
    </xf>
    <xf numFmtId="49" fontId="47" fillId="10" borderId="13" xfId="0" applyNumberFormat="1" applyFont="1" applyFill="1" applyBorder="1" applyAlignment="1" applyProtection="1">
      <alignment horizontal="center" vertical="center"/>
    </xf>
    <xf numFmtId="49" fontId="47" fillId="10" borderId="14" xfId="0" applyNumberFormat="1" applyFont="1" applyFill="1" applyBorder="1" applyAlignment="1" applyProtection="1">
      <alignment horizontal="center" vertical="center"/>
    </xf>
    <xf numFmtId="49" fontId="47" fillId="10" borderId="15" xfId="0" applyNumberFormat="1" applyFont="1" applyFill="1" applyBorder="1" applyAlignment="1" applyProtection="1">
      <alignment horizontal="center" vertical="center"/>
    </xf>
    <xf numFmtId="165" fontId="21" fillId="0" borderId="13" xfId="0" applyNumberFormat="1" applyFont="1" applyFill="1" applyBorder="1" applyAlignment="1" applyProtection="1">
      <alignment horizontal="center" vertical="center"/>
      <protection locked="0"/>
    </xf>
    <xf numFmtId="165" fontId="21" fillId="0" borderId="14" xfId="0" applyNumberFormat="1" applyFont="1" applyFill="1" applyBorder="1" applyAlignment="1" applyProtection="1">
      <alignment horizontal="center" vertical="center"/>
      <protection locked="0"/>
    </xf>
    <xf numFmtId="165" fontId="21" fillId="0" borderId="15" xfId="0" applyNumberFormat="1" applyFont="1" applyFill="1" applyBorder="1" applyAlignment="1" applyProtection="1">
      <alignment horizontal="center" vertical="center"/>
      <protection locked="0"/>
    </xf>
    <xf numFmtId="49" fontId="18" fillId="6" borderId="13" xfId="0" applyNumberFormat="1" applyFont="1" applyFill="1" applyBorder="1" applyAlignment="1" applyProtection="1">
      <alignment horizontal="left" vertical="center"/>
      <protection locked="0"/>
    </xf>
    <xf numFmtId="49" fontId="18" fillId="6" borderId="14" xfId="0" applyNumberFormat="1" applyFont="1" applyFill="1" applyBorder="1" applyAlignment="1" applyProtection="1">
      <alignment horizontal="left" vertical="center"/>
      <protection locked="0"/>
    </xf>
    <xf numFmtId="49" fontId="18" fillId="6" borderId="15" xfId="0" applyNumberFormat="1" applyFont="1" applyFill="1" applyBorder="1" applyAlignment="1" applyProtection="1">
      <alignment horizontal="left" vertical="center"/>
      <protection locked="0"/>
    </xf>
    <xf numFmtId="49" fontId="44" fillId="10" borderId="12" xfId="0" applyNumberFormat="1" applyFont="1" applyFill="1" applyBorder="1" applyAlignment="1" applyProtection="1">
      <alignment horizontal="left" vertical="center"/>
      <protection locked="0"/>
    </xf>
    <xf numFmtId="0" fontId="18" fillId="0" borderId="12" xfId="0" applyNumberFormat="1" applyFont="1" applyFill="1" applyBorder="1" applyAlignment="1" applyProtection="1">
      <alignment horizontal="center" vertical="center"/>
      <protection locked="0"/>
    </xf>
    <xf numFmtId="49" fontId="1" fillId="18" borderId="13" xfId="0" applyNumberFormat="1" applyFont="1" applyFill="1" applyBorder="1" applyAlignment="1" applyProtection="1">
      <alignment horizontal="center" vertical="center"/>
      <protection hidden="1"/>
    </xf>
    <xf numFmtId="49" fontId="1" fillId="18" borderId="14" xfId="0" applyNumberFormat="1" applyFont="1" applyFill="1" applyBorder="1" applyAlignment="1" applyProtection="1">
      <alignment horizontal="center" vertical="center"/>
      <protection hidden="1"/>
    </xf>
    <xf numFmtId="49" fontId="1" fillId="18" borderId="15" xfId="0" applyNumberFormat="1" applyFont="1" applyFill="1" applyBorder="1" applyAlignment="1" applyProtection="1">
      <alignment horizontal="center" vertical="center"/>
      <protection hidden="1"/>
    </xf>
    <xf numFmtId="49" fontId="18" fillId="5" borderId="13" xfId="0" applyNumberFormat="1" applyFont="1" applyFill="1" applyBorder="1" applyAlignment="1" applyProtection="1">
      <alignment horizontal="left" vertical="center"/>
      <protection locked="0"/>
    </xf>
    <xf numFmtId="49" fontId="18" fillId="5" borderId="14" xfId="0" applyNumberFormat="1" applyFont="1" applyFill="1" applyBorder="1" applyAlignment="1" applyProtection="1">
      <alignment horizontal="left" vertical="center"/>
      <protection locked="0"/>
    </xf>
    <xf numFmtId="49" fontId="18" fillId="5" borderId="15" xfId="0" applyNumberFormat="1" applyFont="1" applyFill="1" applyBorder="1" applyAlignment="1" applyProtection="1">
      <alignment horizontal="left" vertical="center"/>
      <protection locked="0"/>
    </xf>
    <xf numFmtId="49" fontId="18" fillId="0" borderId="13" xfId="0" applyNumberFormat="1" applyFont="1" applyFill="1" applyBorder="1" applyAlignment="1" applyProtection="1">
      <alignment horizontal="left" vertical="center"/>
      <protection locked="0"/>
    </xf>
    <xf numFmtId="49" fontId="18" fillId="0" borderId="14" xfId="0" applyNumberFormat="1" applyFont="1" applyFill="1" applyBorder="1" applyAlignment="1" applyProtection="1">
      <alignment horizontal="left" vertical="center"/>
      <protection locked="0"/>
    </xf>
    <xf numFmtId="49" fontId="18" fillId="0" borderId="15" xfId="0" applyNumberFormat="1" applyFont="1" applyFill="1" applyBorder="1" applyAlignment="1" applyProtection="1">
      <alignment horizontal="left" vertical="center"/>
      <protection locked="0"/>
    </xf>
    <xf numFmtId="49" fontId="9" fillId="6" borderId="0" xfId="0" applyNumberFormat="1" applyFont="1" applyFill="1" applyBorder="1" applyAlignment="1" applyProtection="1">
      <alignment horizontal="center" vertical="center"/>
    </xf>
    <xf numFmtId="49" fontId="10" fillId="2" borderId="13" xfId="0" applyNumberFormat="1" applyFont="1" applyFill="1" applyBorder="1" applyAlignment="1" applyProtection="1">
      <alignment horizontal="center" vertical="center"/>
    </xf>
    <xf numFmtId="49" fontId="10" fillId="2" borderId="14" xfId="0" applyNumberFormat="1" applyFont="1" applyFill="1" applyBorder="1" applyAlignment="1" applyProtection="1">
      <alignment horizontal="center" vertical="center"/>
    </xf>
    <xf numFmtId="49" fontId="10" fillId="2" borderId="15" xfId="0" applyNumberFormat="1" applyFont="1" applyFill="1" applyBorder="1" applyAlignment="1" applyProtection="1">
      <alignment horizontal="center" vertical="center"/>
    </xf>
    <xf numFmtId="49" fontId="11" fillId="6" borderId="0" xfId="0" applyNumberFormat="1" applyFont="1" applyFill="1" applyBorder="1" applyAlignment="1" applyProtection="1">
      <alignment horizontal="left" vertical="center"/>
    </xf>
    <xf numFmtId="49" fontId="39" fillId="10" borderId="0" xfId="0" applyNumberFormat="1" applyFont="1" applyFill="1" applyBorder="1" applyAlignment="1" applyProtection="1">
      <alignment horizontal="left" vertical="center"/>
    </xf>
    <xf numFmtId="49" fontId="18" fillId="5" borderId="13" xfId="0" applyNumberFormat="1" applyFont="1" applyFill="1" applyBorder="1" applyAlignment="1" applyProtection="1">
      <alignment horizontal="center" vertical="center"/>
      <protection locked="0"/>
    </xf>
    <xf numFmtId="49" fontId="18" fillId="5" borderId="14" xfId="0" applyNumberFormat="1" applyFont="1" applyFill="1" applyBorder="1" applyAlignment="1" applyProtection="1">
      <alignment horizontal="center" vertical="center"/>
      <protection locked="0"/>
    </xf>
    <xf numFmtId="49" fontId="18" fillId="5" borderId="15" xfId="0" applyNumberFormat="1" applyFont="1" applyFill="1" applyBorder="1" applyAlignment="1" applyProtection="1">
      <alignment horizontal="center" vertical="center"/>
      <protection locked="0"/>
    </xf>
    <xf numFmtId="166" fontId="35" fillId="15" borderId="14" xfId="0" applyNumberFormat="1" applyFont="1" applyFill="1" applyBorder="1" applyAlignment="1" applyProtection="1">
      <alignment horizontal="center" vertical="center"/>
      <protection locked="0"/>
    </xf>
    <xf numFmtId="49" fontId="42" fillId="1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14" fontId="44" fillId="10" borderId="12" xfId="0" applyNumberFormat="1" applyFont="1" applyFill="1" applyBorder="1" applyAlignment="1" applyProtection="1">
      <alignment horizontal="left" vertical="center"/>
      <protection locked="0"/>
    </xf>
    <xf numFmtId="49" fontId="46" fillId="10" borderId="5" xfId="0" applyNumberFormat="1" applyFont="1" applyFill="1" applyBorder="1" applyAlignment="1" applyProtection="1">
      <alignment horizontal="left" vertical="center"/>
    </xf>
    <xf numFmtId="49" fontId="44" fillId="10" borderId="28" xfId="0" applyNumberFormat="1" applyFont="1" applyFill="1" applyBorder="1" applyAlignment="1" applyProtection="1">
      <alignment horizontal="left" vertical="center"/>
      <protection locked="0"/>
    </xf>
    <xf numFmtId="49" fontId="44" fillId="10" borderId="29" xfId="0" applyNumberFormat="1" applyFont="1" applyFill="1" applyBorder="1" applyAlignment="1" applyProtection="1">
      <alignment horizontal="left" vertical="center"/>
      <protection locked="0"/>
    </xf>
    <xf numFmtId="49" fontId="44" fillId="10" borderId="30" xfId="0" applyNumberFormat="1" applyFont="1" applyFill="1" applyBorder="1" applyAlignment="1" applyProtection="1">
      <alignment horizontal="left" vertical="center"/>
      <protection locked="0"/>
    </xf>
    <xf numFmtId="49" fontId="5" fillId="2" borderId="10" xfId="0" applyNumberFormat="1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49" fontId="5" fillId="2" borderId="11" xfId="0" applyNumberFormat="1" applyFont="1" applyFill="1" applyBorder="1" applyAlignment="1" applyProtection="1">
      <alignment horizontal="center" vertical="center"/>
    </xf>
    <xf numFmtId="49" fontId="18" fillId="5" borderId="12" xfId="0" applyNumberFormat="1" applyFont="1" applyFill="1" applyBorder="1" applyAlignment="1" applyProtection="1">
      <alignment horizontal="center" vertical="center"/>
      <protection locked="0"/>
    </xf>
    <xf numFmtId="49" fontId="18" fillId="6" borderId="23" xfId="0" applyNumberFormat="1" applyFont="1" applyFill="1" applyBorder="1" applyAlignment="1" applyProtection="1">
      <alignment horizontal="center" vertical="center"/>
    </xf>
    <xf numFmtId="49" fontId="18" fillId="6" borderId="22" xfId="0" applyNumberFormat="1" applyFont="1" applyFill="1" applyBorder="1" applyAlignment="1" applyProtection="1">
      <alignment horizontal="center" vertical="center"/>
    </xf>
    <xf numFmtId="49" fontId="29" fillId="12" borderId="16" xfId="0" applyNumberFormat="1" applyFont="1" applyFill="1" applyBorder="1" applyAlignment="1" applyProtection="1">
      <alignment horizontal="center" vertical="center" wrapText="1"/>
    </xf>
    <xf numFmtId="49" fontId="29" fillId="12" borderId="18" xfId="0" applyNumberFormat="1" applyFont="1" applyFill="1" applyBorder="1" applyAlignment="1" applyProtection="1">
      <alignment horizontal="center" vertical="center" wrapText="1"/>
    </xf>
    <xf numFmtId="49" fontId="29" fillId="12" borderId="19" xfId="0" applyNumberFormat="1" applyFont="1" applyFill="1" applyBorder="1" applyAlignment="1" applyProtection="1">
      <alignment horizontal="center" vertical="center" wrapText="1"/>
    </xf>
    <xf numFmtId="49" fontId="29" fillId="12" borderId="21" xfId="0" applyNumberFormat="1" applyFont="1" applyFill="1" applyBorder="1" applyAlignment="1" applyProtection="1">
      <alignment horizontal="center" vertical="center" wrapText="1"/>
    </xf>
    <xf numFmtId="49" fontId="29" fillId="12" borderId="17" xfId="0" applyNumberFormat="1" applyFont="1" applyFill="1" applyBorder="1" applyAlignment="1" applyProtection="1">
      <alignment horizontal="center" vertical="center" wrapText="1"/>
    </xf>
    <xf numFmtId="49" fontId="29" fillId="12" borderId="23" xfId="0" applyNumberFormat="1" applyFont="1" applyFill="1" applyBorder="1" applyAlignment="1" applyProtection="1">
      <alignment horizontal="center" vertical="center" wrapText="1"/>
    </xf>
    <xf numFmtId="49" fontId="29" fillId="12" borderId="0" xfId="0" applyNumberFormat="1" applyFont="1" applyFill="1" applyBorder="1" applyAlignment="1" applyProtection="1">
      <alignment horizontal="center" vertical="center" wrapText="1"/>
    </xf>
    <xf numFmtId="49" fontId="29" fillId="12" borderId="22" xfId="0" applyNumberFormat="1" applyFont="1" applyFill="1" applyBorder="1" applyAlignment="1" applyProtection="1">
      <alignment horizontal="center" vertical="center" wrapText="1"/>
    </xf>
    <xf numFmtId="49" fontId="29" fillId="12" borderId="20" xfId="0" applyNumberFormat="1" applyFont="1" applyFill="1" applyBorder="1" applyAlignment="1" applyProtection="1">
      <alignment horizontal="center" vertical="center" wrapText="1"/>
    </xf>
    <xf numFmtId="0" fontId="20" fillId="5" borderId="16" xfId="0" applyNumberFormat="1" applyFont="1" applyFill="1" applyBorder="1" applyAlignment="1" applyProtection="1">
      <alignment horizontal="center" vertical="center"/>
      <protection locked="0"/>
    </xf>
    <xf numFmtId="0" fontId="20" fillId="5" borderId="17" xfId="0" applyNumberFormat="1" applyFont="1" applyFill="1" applyBorder="1" applyAlignment="1" applyProtection="1">
      <alignment horizontal="center" vertical="center"/>
      <protection locked="0"/>
    </xf>
    <xf numFmtId="0" fontId="20" fillId="5" borderId="18" xfId="0" applyNumberFormat="1" applyFont="1" applyFill="1" applyBorder="1" applyAlignment="1" applyProtection="1">
      <alignment horizontal="center" vertical="center"/>
      <protection locked="0"/>
    </xf>
    <xf numFmtId="0" fontId="20" fillId="5" borderId="19" xfId="0" applyNumberFormat="1" applyFont="1" applyFill="1" applyBorder="1" applyAlignment="1" applyProtection="1">
      <alignment horizontal="center" vertical="center"/>
      <protection locked="0"/>
    </xf>
    <xf numFmtId="0" fontId="20" fillId="5" borderId="20" xfId="0" applyNumberFormat="1" applyFont="1" applyFill="1" applyBorder="1" applyAlignment="1" applyProtection="1">
      <alignment horizontal="center" vertical="center"/>
      <protection locked="0"/>
    </xf>
    <xf numFmtId="0" fontId="20" fillId="5" borderId="21" xfId="0" applyNumberFormat="1" applyFont="1" applyFill="1" applyBorder="1" applyAlignment="1" applyProtection="1">
      <alignment horizontal="center" vertical="center"/>
      <protection locked="0"/>
    </xf>
    <xf numFmtId="49" fontId="49" fillId="10" borderId="23" xfId="0" applyNumberFormat="1" applyFont="1" applyFill="1" applyBorder="1" applyAlignment="1" applyProtection="1">
      <alignment horizontal="left" vertical="center"/>
    </xf>
    <xf numFmtId="49" fontId="49" fillId="10" borderId="0" xfId="0" applyNumberFormat="1" applyFont="1" applyFill="1" applyBorder="1" applyAlignment="1" applyProtection="1">
      <alignment horizontal="left" vertical="center"/>
    </xf>
    <xf numFmtId="49" fontId="46" fillId="10" borderId="0" xfId="0" applyNumberFormat="1" applyFont="1" applyFill="1" applyBorder="1" applyAlignment="1" applyProtection="1">
      <alignment horizontal="center" vertical="center"/>
    </xf>
    <xf numFmtId="49" fontId="44" fillId="5" borderId="13" xfId="0" applyNumberFormat="1" applyFont="1" applyFill="1" applyBorder="1" applyAlignment="1" applyProtection="1">
      <alignment horizontal="center" vertical="center"/>
      <protection locked="0"/>
    </xf>
    <xf numFmtId="49" fontId="44" fillId="5" borderId="14" xfId="0" applyNumberFormat="1" applyFont="1" applyFill="1" applyBorder="1" applyAlignment="1" applyProtection="1">
      <alignment horizontal="center" vertical="center"/>
      <protection locked="0"/>
    </xf>
    <xf numFmtId="49" fontId="44" fillId="5" borderId="15" xfId="0" applyNumberFormat="1" applyFont="1" applyFill="1" applyBorder="1" applyAlignment="1" applyProtection="1">
      <alignment horizontal="center" vertical="center"/>
      <protection locked="0"/>
    </xf>
    <xf numFmtId="49" fontId="26" fillId="7" borderId="0" xfId="0" applyNumberFormat="1" applyFont="1" applyFill="1" applyBorder="1" applyAlignment="1" applyProtection="1">
      <alignment horizontal="center"/>
    </xf>
    <xf numFmtId="49" fontId="30" fillId="12" borderId="13" xfId="0" applyNumberFormat="1" applyFont="1" applyFill="1" applyBorder="1" applyAlignment="1" applyProtection="1">
      <alignment horizontal="left"/>
    </xf>
    <xf numFmtId="49" fontId="30" fillId="12" borderId="14" xfId="0" applyNumberFormat="1" applyFont="1" applyFill="1" applyBorder="1" applyAlignment="1" applyProtection="1">
      <alignment horizontal="left"/>
    </xf>
    <xf numFmtId="49" fontId="30" fillId="12" borderId="15" xfId="0" applyNumberFormat="1" applyFont="1" applyFill="1" applyBorder="1" applyAlignment="1" applyProtection="1">
      <alignment horizontal="left"/>
    </xf>
    <xf numFmtId="49" fontId="42" fillId="10" borderId="22" xfId="0" applyNumberFormat="1" applyFont="1" applyFill="1" applyBorder="1" applyAlignment="1" applyProtection="1">
      <alignment horizontal="left" vertical="center"/>
    </xf>
    <xf numFmtId="49" fontId="18" fillId="2" borderId="12" xfId="0" applyNumberFormat="1" applyFont="1" applyFill="1" applyBorder="1" applyAlignment="1" applyProtection="1">
      <alignment horizontal="center" vertical="center"/>
      <protection locked="0"/>
    </xf>
    <xf numFmtId="49" fontId="46" fillId="10" borderId="0" xfId="0" applyNumberFormat="1" applyFont="1" applyFill="1" applyBorder="1" applyAlignment="1" applyProtection="1">
      <alignment horizontal="left" vertical="center"/>
    </xf>
    <xf numFmtId="49" fontId="43" fillId="10" borderId="10" xfId="0" applyNumberFormat="1" applyFont="1" applyFill="1" applyBorder="1" applyAlignment="1" applyProtection="1">
      <alignment horizontal="center" vertical="center"/>
    </xf>
    <xf numFmtId="49" fontId="43" fillId="10" borderId="0" xfId="0" applyNumberFormat="1" applyFont="1" applyFill="1" applyBorder="1" applyAlignment="1" applyProtection="1">
      <alignment horizontal="center" vertical="center"/>
    </xf>
    <xf numFmtId="49" fontId="43" fillId="10" borderId="11" xfId="0" applyNumberFormat="1" applyFont="1" applyFill="1" applyBorder="1" applyAlignment="1" applyProtection="1">
      <alignment horizontal="center" vertical="center"/>
    </xf>
    <xf numFmtId="49" fontId="1" fillId="6" borderId="1" xfId="0" applyNumberFormat="1" applyFont="1" applyFill="1" applyBorder="1" applyAlignment="1" applyProtection="1">
      <alignment horizontal="left" vertical="center"/>
    </xf>
    <xf numFmtId="49" fontId="1" fillId="6" borderId="2" xfId="0" applyNumberFormat="1" applyFont="1" applyFill="1" applyBorder="1" applyAlignment="1" applyProtection="1">
      <alignment horizontal="left" vertical="center"/>
    </xf>
    <xf numFmtId="49" fontId="1" fillId="6" borderId="3" xfId="0" applyNumberFormat="1" applyFont="1" applyFill="1" applyBorder="1" applyAlignment="1" applyProtection="1">
      <alignment horizontal="left" vertical="center"/>
    </xf>
    <xf numFmtId="49" fontId="1" fillId="6" borderId="4" xfId="0" applyNumberFormat="1" applyFont="1" applyFill="1" applyBorder="1" applyAlignment="1" applyProtection="1">
      <alignment horizontal="left" vertical="center"/>
    </xf>
    <xf numFmtId="49" fontId="1" fillId="6" borderId="5" xfId="0" applyNumberFormat="1" applyFont="1" applyFill="1" applyBorder="1" applyAlignment="1" applyProtection="1">
      <alignment horizontal="left" vertical="center"/>
    </xf>
    <xf numFmtId="49" fontId="1" fillId="6" borderId="6" xfId="0" applyNumberFormat="1" applyFont="1" applyFill="1" applyBorder="1" applyAlignment="1" applyProtection="1">
      <alignment horizontal="left" vertical="center"/>
    </xf>
    <xf numFmtId="49" fontId="6" fillId="6" borderId="1" xfId="0" applyNumberFormat="1" applyFont="1" applyFill="1" applyBorder="1" applyAlignment="1" applyProtection="1">
      <alignment horizontal="center" vertical="center"/>
    </xf>
    <xf numFmtId="49" fontId="6" fillId="6" borderId="2" xfId="0" applyNumberFormat="1" applyFont="1" applyFill="1" applyBorder="1" applyAlignment="1" applyProtection="1">
      <alignment horizontal="center" vertical="center"/>
    </xf>
    <xf numFmtId="49" fontId="6" fillId="6" borderId="4" xfId="0" applyNumberFormat="1" applyFont="1" applyFill="1" applyBorder="1" applyAlignment="1" applyProtection="1">
      <alignment horizontal="center" vertical="center"/>
    </xf>
    <xf numFmtId="49" fontId="6" fillId="6" borderId="5" xfId="0" applyNumberFormat="1" applyFont="1" applyFill="1" applyBorder="1" applyAlignment="1" applyProtection="1">
      <alignment horizontal="center" vertical="center"/>
    </xf>
    <xf numFmtId="49" fontId="4" fillId="8" borderId="7" xfId="0" applyNumberFormat="1" applyFont="1" applyFill="1" applyBorder="1" applyAlignment="1" applyProtection="1">
      <alignment horizontal="center" vertical="center"/>
    </xf>
    <xf numFmtId="49" fontId="4" fillId="8" borderId="8" xfId="0" applyNumberFormat="1" applyFont="1" applyFill="1" applyBorder="1" applyAlignment="1" applyProtection="1">
      <alignment horizontal="center" vertical="center"/>
    </xf>
    <xf numFmtId="49" fontId="4" fillId="8" borderId="9" xfId="0" applyNumberFormat="1" applyFont="1" applyFill="1" applyBorder="1" applyAlignment="1" applyProtection="1">
      <alignment horizontal="center" vertical="center"/>
    </xf>
    <xf numFmtId="49" fontId="22" fillId="8" borderId="7" xfId="0" applyNumberFormat="1" applyFont="1" applyFill="1" applyBorder="1" applyAlignment="1" applyProtection="1">
      <alignment horizontal="center" vertical="center"/>
      <protection locked="0"/>
    </xf>
    <xf numFmtId="49" fontId="22" fillId="8" borderId="8" xfId="0" applyNumberFormat="1" applyFont="1" applyFill="1" applyBorder="1" applyAlignment="1" applyProtection="1">
      <alignment horizontal="center" vertical="center"/>
      <protection locked="0"/>
    </xf>
    <xf numFmtId="49" fontId="22" fillId="8" borderId="9" xfId="0" applyNumberFormat="1" applyFont="1" applyFill="1" applyBorder="1" applyAlignment="1" applyProtection="1">
      <alignment horizontal="center" vertical="center"/>
      <protection locked="0"/>
    </xf>
    <xf numFmtId="49" fontId="23" fillId="8" borderId="7" xfId="0" applyNumberFormat="1" applyFont="1" applyFill="1" applyBorder="1" applyAlignment="1" applyProtection="1">
      <alignment horizontal="center" vertical="center"/>
      <protection locked="0"/>
    </xf>
    <xf numFmtId="49" fontId="23" fillId="8" borderId="8" xfId="0" applyNumberFormat="1" applyFont="1" applyFill="1" applyBorder="1" applyAlignment="1" applyProtection="1">
      <alignment horizontal="center" vertical="center"/>
      <protection locked="0"/>
    </xf>
    <xf numFmtId="49" fontId="23" fillId="8" borderId="9" xfId="0" applyNumberFormat="1" applyFont="1" applyFill="1" applyBorder="1" applyAlignment="1" applyProtection="1">
      <alignment horizontal="center" vertical="center"/>
      <protection locked="0"/>
    </xf>
    <xf numFmtId="49" fontId="42" fillId="10" borderId="0" xfId="0" applyNumberFormat="1" applyFont="1" applyFill="1" applyBorder="1" applyAlignment="1" applyProtection="1">
      <alignment horizontal="center" vertical="center"/>
    </xf>
    <xf numFmtId="0" fontId="8" fillId="13" borderId="16" xfId="0" applyNumberFormat="1" applyFont="1" applyFill="1" applyBorder="1" applyAlignment="1" applyProtection="1">
      <alignment horizontal="center" vertical="center" wrapText="1"/>
      <protection hidden="1"/>
    </xf>
    <xf numFmtId="0" fontId="8" fillId="13" borderId="17" xfId="0" applyNumberFormat="1" applyFont="1" applyFill="1" applyBorder="1" applyAlignment="1" applyProtection="1">
      <alignment horizontal="center" vertical="center" wrapText="1"/>
      <protection hidden="1"/>
    </xf>
    <xf numFmtId="0" fontId="8" fillId="13" borderId="18" xfId="0" applyNumberFormat="1" applyFont="1" applyFill="1" applyBorder="1" applyAlignment="1" applyProtection="1">
      <alignment horizontal="center" vertical="center" wrapText="1"/>
      <protection hidden="1"/>
    </xf>
    <xf numFmtId="0" fontId="8" fillId="13" borderId="23" xfId="0" applyNumberFormat="1" applyFont="1" applyFill="1" applyBorder="1" applyAlignment="1" applyProtection="1">
      <alignment horizontal="center" vertical="center" wrapText="1"/>
      <protection hidden="1"/>
    </xf>
    <xf numFmtId="0" fontId="8" fillId="13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13" borderId="22" xfId="0" applyNumberFormat="1" applyFont="1" applyFill="1" applyBorder="1" applyAlignment="1" applyProtection="1">
      <alignment horizontal="center" vertical="center" wrapText="1"/>
      <protection hidden="1"/>
    </xf>
    <xf numFmtId="49" fontId="1" fillId="6" borderId="0" xfId="0" applyNumberFormat="1" applyFont="1" applyFill="1" applyBorder="1" applyAlignment="1" applyProtection="1">
      <alignment horizontal="left" vertical="center" wrapText="1"/>
    </xf>
    <xf numFmtId="49" fontId="10" fillId="13" borderId="12" xfId="0" applyNumberFormat="1" applyFont="1" applyFill="1" applyBorder="1" applyAlignment="1" applyProtection="1">
      <alignment horizontal="center" vertical="center"/>
    </xf>
    <xf numFmtId="49" fontId="1" fillId="13" borderId="12" xfId="0" applyNumberFormat="1" applyFont="1" applyFill="1" applyBorder="1" applyAlignment="1" applyProtection="1">
      <alignment horizontal="center" vertical="center"/>
    </xf>
    <xf numFmtId="49" fontId="10" fillId="2" borderId="12" xfId="0" applyNumberFormat="1" applyFont="1" applyFill="1" applyBorder="1" applyAlignment="1" applyProtection="1">
      <alignment horizontal="center" vertical="center"/>
    </xf>
    <xf numFmtId="166" fontId="8" fillId="16" borderId="12" xfId="0" applyNumberFormat="1" applyFont="1" applyFill="1" applyBorder="1" applyAlignment="1" applyProtection="1">
      <alignment horizontal="center" vertical="center"/>
      <protection hidden="1"/>
    </xf>
    <xf numFmtId="49" fontId="1" fillId="18" borderId="13" xfId="0" applyNumberFormat="1" applyFont="1" applyFill="1" applyBorder="1" applyAlignment="1" applyProtection="1">
      <alignment horizontal="left" vertical="center"/>
      <protection hidden="1"/>
    </xf>
    <xf numFmtId="49" fontId="1" fillId="18" borderId="14" xfId="0" applyNumberFormat="1" applyFont="1" applyFill="1" applyBorder="1" applyAlignment="1" applyProtection="1">
      <alignment horizontal="left" vertical="center"/>
      <protection hidden="1"/>
    </xf>
    <xf numFmtId="49" fontId="1" fillId="18" borderId="15" xfId="0" applyNumberFormat="1" applyFont="1" applyFill="1" applyBorder="1" applyAlignment="1" applyProtection="1">
      <alignment horizontal="left" vertical="center"/>
      <protection hidden="1"/>
    </xf>
    <xf numFmtId="49" fontId="11" fillId="2" borderId="11" xfId="0" applyNumberFormat="1" applyFont="1" applyFill="1" applyBorder="1" applyAlignment="1" applyProtection="1">
      <alignment horizontal="center" vertical="center"/>
    </xf>
    <xf numFmtId="49" fontId="10" fillId="15" borderId="12" xfId="0" applyNumberFormat="1" applyFont="1" applyFill="1" applyBorder="1" applyAlignment="1" applyProtection="1">
      <alignment horizontal="left" vertical="center"/>
      <protection hidden="1"/>
    </xf>
    <xf numFmtId="49" fontId="10" fillId="15" borderId="13" xfId="0" applyNumberFormat="1" applyFont="1" applyFill="1" applyBorder="1" applyAlignment="1" applyProtection="1">
      <alignment horizontal="left" vertical="center"/>
      <protection hidden="1"/>
    </xf>
    <xf numFmtId="49" fontId="12" fillId="14" borderId="12" xfId="0" applyNumberFormat="1" applyFont="1" applyFill="1" applyBorder="1" applyAlignment="1" applyProtection="1">
      <alignment horizontal="center" vertical="center" wrapText="1"/>
      <protection hidden="1"/>
    </xf>
    <xf numFmtId="49" fontId="12" fillId="14" borderId="12" xfId="0" applyNumberFormat="1" applyFont="1" applyFill="1" applyBorder="1" applyAlignment="1" applyProtection="1">
      <alignment horizontal="center" vertical="center"/>
      <protection hidden="1"/>
    </xf>
    <xf numFmtId="166" fontId="35" fillId="16" borderId="13" xfId="0" applyNumberFormat="1" applyFont="1" applyFill="1" applyBorder="1" applyAlignment="1" applyProtection="1">
      <alignment horizontal="center" vertical="center"/>
      <protection locked="0"/>
    </xf>
    <xf numFmtId="166" fontId="35" fillId="16" borderId="15" xfId="0" applyNumberFormat="1" applyFont="1" applyFill="1" applyBorder="1" applyAlignment="1" applyProtection="1">
      <alignment horizontal="center" vertical="center"/>
      <protection locked="0"/>
    </xf>
    <xf numFmtId="166" fontId="35" fillId="16" borderId="14" xfId="0" applyNumberFormat="1" applyFont="1" applyFill="1" applyBorder="1" applyAlignment="1" applyProtection="1">
      <alignment horizontal="center" vertical="center"/>
      <protection locked="0"/>
    </xf>
    <xf numFmtId="0" fontId="21" fillId="8" borderId="13" xfId="0" applyNumberFormat="1" applyFont="1" applyFill="1" applyBorder="1" applyAlignment="1" applyProtection="1">
      <alignment horizontal="center" vertical="center"/>
      <protection hidden="1"/>
    </xf>
    <xf numFmtId="0" fontId="21" fillId="8" borderId="14" xfId="0" applyNumberFormat="1" applyFont="1" applyFill="1" applyBorder="1" applyAlignment="1" applyProtection="1">
      <alignment horizontal="center" vertical="center"/>
      <protection hidden="1"/>
    </xf>
    <xf numFmtId="0" fontId="21" fillId="8" borderId="15" xfId="0" applyNumberFormat="1" applyFont="1" applyFill="1" applyBorder="1" applyAlignment="1" applyProtection="1">
      <alignment horizontal="center" vertical="center"/>
      <protection hidden="1"/>
    </xf>
    <xf numFmtId="166" fontId="35" fillId="15" borderId="15" xfId="0" applyNumberFormat="1" applyFont="1" applyFill="1" applyBorder="1" applyAlignment="1" applyProtection="1">
      <alignment horizontal="center" vertical="center"/>
      <protection locked="0"/>
    </xf>
    <xf numFmtId="49" fontId="18" fillId="0" borderId="13" xfId="0" applyNumberFormat="1" applyFont="1" applyFill="1" applyBorder="1" applyAlignment="1" applyProtection="1">
      <alignment horizontal="center" vertical="center"/>
      <protection locked="0"/>
    </xf>
    <xf numFmtId="49" fontId="18" fillId="0" borderId="14" xfId="0" applyNumberFormat="1" applyFont="1" applyFill="1" applyBorder="1" applyAlignment="1" applyProtection="1">
      <alignment horizontal="center" vertical="center"/>
      <protection locked="0"/>
    </xf>
    <xf numFmtId="49" fontId="18" fillId="0" borderId="15" xfId="0" applyNumberFormat="1" applyFont="1" applyFill="1" applyBorder="1" applyAlignment="1" applyProtection="1">
      <alignment horizontal="center" vertical="center"/>
      <protection locked="0"/>
    </xf>
    <xf numFmtId="166" fontId="35" fillId="16" borderId="12" xfId="0" applyNumberFormat="1" applyFont="1" applyFill="1" applyBorder="1" applyAlignment="1" applyProtection="1">
      <alignment horizontal="center" vertical="center"/>
      <protection locked="0"/>
    </xf>
    <xf numFmtId="49" fontId="1" fillId="6" borderId="0" xfId="0" applyNumberFormat="1" applyFont="1" applyFill="1" applyBorder="1" applyAlignment="1" applyProtection="1">
      <alignment horizontal="left" vertical="center"/>
      <protection hidden="1"/>
    </xf>
    <xf numFmtId="49" fontId="10" fillId="3" borderId="12" xfId="0" applyNumberFormat="1" applyFont="1" applyFill="1" applyBorder="1" applyAlignment="1" applyProtection="1">
      <alignment horizontal="center" vertical="center"/>
    </xf>
    <xf numFmtId="49" fontId="10" fillId="6" borderId="0" xfId="0" applyNumberFormat="1" applyFont="1" applyFill="1" applyBorder="1" applyAlignment="1" applyProtection="1">
      <alignment horizontal="center" vertical="center"/>
      <protection hidden="1"/>
    </xf>
    <xf numFmtId="166" fontId="8" fillId="10" borderId="12" xfId="0" applyNumberFormat="1" applyFont="1" applyFill="1" applyBorder="1" applyAlignment="1" applyProtection="1">
      <alignment horizontal="center" vertical="center"/>
      <protection hidden="1"/>
    </xf>
    <xf numFmtId="166" fontId="8" fillId="9" borderId="12" xfId="0" applyNumberFormat="1" applyFont="1" applyFill="1" applyBorder="1" applyAlignment="1" applyProtection="1">
      <alignment horizontal="center" vertical="center"/>
      <protection hidden="1"/>
    </xf>
    <xf numFmtId="167" fontId="18" fillId="9" borderId="16" xfId="0" applyNumberFormat="1" applyFont="1" applyFill="1" applyBorder="1" applyAlignment="1" applyProtection="1">
      <alignment horizontal="center" vertical="center"/>
      <protection locked="0"/>
    </xf>
    <xf numFmtId="167" fontId="18" fillId="9" borderId="17" xfId="0" applyNumberFormat="1" applyFont="1" applyFill="1" applyBorder="1" applyAlignment="1" applyProtection="1">
      <alignment horizontal="center" vertical="center"/>
      <protection locked="0"/>
    </xf>
    <xf numFmtId="167" fontId="18" fillId="9" borderId="18" xfId="0" applyNumberFormat="1" applyFont="1" applyFill="1" applyBorder="1" applyAlignment="1" applyProtection="1">
      <alignment horizontal="center" vertical="center"/>
      <protection locked="0"/>
    </xf>
    <xf numFmtId="167" fontId="18" fillId="9" borderId="19" xfId="0" applyNumberFormat="1" applyFont="1" applyFill="1" applyBorder="1" applyAlignment="1" applyProtection="1">
      <alignment horizontal="center" vertical="center"/>
      <protection locked="0"/>
    </xf>
    <xf numFmtId="167" fontId="18" fillId="9" borderId="20" xfId="0" applyNumberFormat="1" applyFont="1" applyFill="1" applyBorder="1" applyAlignment="1" applyProtection="1">
      <alignment horizontal="center" vertical="center"/>
      <protection locked="0"/>
    </xf>
    <xf numFmtId="167" fontId="18" fillId="9" borderId="21" xfId="0" applyNumberFormat="1" applyFont="1" applyFill="1" applyBorder="1" applyAlignment="1" applyProtection="1">
      <alignment horizontal="center" vertical="center"/>
      <protection locked="0"/>
    </xf>
    <xf numFmtId="167" fontId="2" fillId="6" borderId="0" xfId="0" applyNumberFormat="1" applyFont="1" applyFill="1" applyBorder="1" applyAlignment="1" applyProtection="1">
      <alignment horizontal="left" vertical="center" wrapText="1"/>
    </xf>
    <xf numFmtId="167" fontId="20" fillId="9" borderId="16" xfId="0" applyNumberFormat="1" applyFont="1" applyFill="1" applyBorder="1" applyAlignment="1" applyProtection="1">
      <alignment horizontal="center" vertical="center"/>
      <protection locked="0"/>
    </xf>
    <xf numFmtId="167" fontId="20" fillId="9" borderId="17" xfId="0" applyNumberFormat="1" applyFont="1" applyFill="1" applyBorder="1" applyAlignment="1" applyProtection="1">
      <alignment horizontal="center" vertical="center"/>
      <protection locked="0"/>
    </xf>
    <xf numFmtId="167" fontId="20" fillId="9" borderId="18" xfId="0" applyNumberFormat="1" applyFont="1" applyFill="1" applyBorder="1" applyAlignment="1" applyProtection="1">
      <alignment horizontal="center" vertical="center"/>
      <protection locked="0"/>
    </xf>
    <xf numFmtId="167" fontId="20" fillId="9" borderId="19" xfId="0" applyNumberFormat="1" applyFont="1" applyFill="1" applyBorder="1" applyAlignment="1" applyProtection="1">
      <alignment horizontal="center" vertical="center"/>
      <protection locked="0"/>
    </xf>
    <xf numFmtId="167" fontId="20" fillId="9" borderId="20" xfId="0" applyNumberFormat="1" applyFont="1" applyFill="1" applyBorder="1" applyAlignment="1" applyProtection="1">
      <alignment horizontal="center" vertical="center"/>
      <protection locked="0"/>
    </xf>
    <xf numFmtId="167" fontId="20" fillId="9" borderId="21" xfId="0" applyNumberFormat="1" applyFont="1" applyFill="1" applyBorder="1" applyAlignment="1" applyProtection="1">
      <alignment horizontal="center" vertical="center"/>
      <protection locked="0"/>
    </xf>
    <xf numFmtId="49" fontId="10" fillId="15" borderId="14" xfId="0" applyNumberFormat="1" applyFont="1" applyFill="1" applyBorder="1" applyAlignment="1" applyProtection="1">
      <alignment horizontal="left" vertical="center"/>
      <protection hidden="1"/>
    </xf>
    <xf numFmtId="49" fontId="10" fillId="15" borderId="15" xfId="0" applyNumberFormat="1" applyFont="1" applyFill="1" applyBorder="1" applyAlignment="1" applyProtection="1">
      <alignment horizontal="left" vertical="center"/>
      <protection hidden="1"/>
    </xf>
    <xf numFmtId="166" fontId="8" fillId="15" borderId="13" xfId="0" applyNumberFormat="1" applyFont="1" applyFill="1" applyBorder="1" applyAlignment="1" applyProtection="1">
      <alignment horizontal="center" vertical="center"/>
      <protection hidden="1"/>
    </xf>
    <xf numFmtId="166" fontId="8" fillId="15" borderId="14" xfId="0" applyNumberFormat="1" applyFont="1" applyFill="1" applyBorder="1" applyAlignment="1" applyProtection="1">
      <alignment horizontal="center" vertical="center"/>
      <protection hidden="1"/>
    </xf>
    <xf numFmtId="166" fontId="8" fillId="15" borderId="15" xfId="0" applyNumberFormat="1" applyFont="1" applyFill="1" applyBorder="1" applyAlignment="1" applyProtection="1">
      <alignment horizontal="center" vertical="center"/>
      <protection hidden="1"/>
    </xf>
    <xf numFmtId="49" fontId="8" fillId="4" borderId="13" xfId="0" applyNumberFormat="1" applyFont="1" applyFill="1" applyBorder="1" applyAlignment="1" applyProtection="1">
      <alignment horizontal="center" vertical="center"/>
    </xf>
    <xf numFmtId="49" fontId="8" fillId="4" borderId="14" xfId="0" applyNumberFormat="1" applyFont="1" applyFill="1" applyBorder="1" applyAlignment="1" applyProtection="1">
      <alignment horizontal="center" vertical="center"/>
    </xf>
    <xf numFmtId="49" fontId="8" fillId="4" borderId="15" xfId="0" applyNumberFormat="1" applyFont="1" applyFill="1" applyBorder="1" applyAlignment="1" applyProtection="1">
      <alignment horizontal="center" vertical="center"/>
    </xf>
    <xf numFmtId="49" fontId="44" fillId="10" borderId="19" xfId="0" applyNumberFormat="1" applyFont="1" applyFill="1" applyBorder="1" applyAlignment="1" applyProtection="1">
      <alignment horizontal="left" vertical="center"/>
      <protection locked="0"/>
    </xf>
    <xf numFmtId="49" fontId="44" fillId="10" borderId="20" xfId="0" applyNumberFormat="1" applyFont="1" applyFill="1" applyBorder="1" applyAlignment="1" applyProtection="1">
      <alignment horizontal="left" vertical="center"/>
      <protection locked="0"/>
    </xf>
    <xf numFmtId="49" fontId="44" fillId="10" borderId="21" xfId="0" applyNumberFormat="1" applyFont="1" applyFill="1" applyBorder="1" applyAlignment="1" applyProtection="1">
      <alignment horizontal="left" vertical="center"/>
      <protection locked="0"/>
    </xf>
    <xf numFmtId="49" fontId="44" fillId="5" borderId="13" xfId="0" applyNumberFormat="1" applyFont="1" applyFill="1" applyBorder="1" applyAlignment="1" applyProtection="1">
      <alignment horizontal="left" vertical="center"/>
      <protection locked="0"/>
    </xf>
    <xf numFmtId="49" fontId="44" fillId="5" borderId="14" xfId="0" applyNumberFormat="1" applyFont="1" applyFill="1" applyBorder="1" applyAlignment="1" applyProtection="1">
      <alignment horizontal="left" vertical="center"/>
      <protection locked="0"/>
    </xf>
    <xf numFmtId="49" fontId="44" fillId="5" borderId="15" xfId="0" applyNumberFormat="1" applyFont="1" applyFill="1" applyBorder="1" applyAlignment="1" applyProtection="1">
      <alignment horizontal="left" vertical="center"/>
      <protection locked="0"/>
    </xf>
    <xf numFmtId="49" fontId="2" fillId="6" borderId="0" xfId="0" applyNumberFormat="1" applyFont="1" applyFill="1" applyBorder="1" applyAlignment="1" applyProtection="1">
      <alignment horizontal="left" vertical="center"/>
    </xf>
    <xf numFmtId="165" fontId="18" fillId="6" borderId="13" xfId="2" applyNumberFormat="1" applyFont="1" applyFill="1" applyBorder="1" applyAlignment="1" applyProtection="1">
      <alignment horizontal="center" vertical="center"/>
      <protection locked="0"/>
    </xf>
    <xf numFmtId="165" fontId="18" fillId="6" borderId="14" xfId="2" applyNumberFormat="1" applyFont="1" applyFill="1" applyBorder="1" applyAlignment="1" applyProtection="1">
      <alignment horizontal="center" vertical="center"/>
      <protection locked="0"/>
    </xf>
    <xf numFmtId="165" fontId="18" fillId="6" borderId="15" xfId="2" applyNumberFormat="1" applyFont="1" applyFill="1" applyBorder="1" applyAlignment="1" applyProtection="1">
      <alignment horizontal="center" vertical="center"/>
      <protection locked="0"/>
    </xf>
    <xf numFmtId="49" fontId="12" fillId="6" borderId="0" xfId="0" applyNumberFormat="1" applyFont="1" applyFill="1" applyBorder="1" applyAlignment="1" applyProtection="1">
      <alignment horizontal="left" vertical="center"/>
    </xf>
    <xf numFmtId="167" fontId="18" fillId="6" borderId="13" xfId="0" applyNumberFormat="1" applyFont="1" applyFill="1" applyBorder="1" applyAlignment="1" applyProtection="1">
      <alignment horizontal="center" vertical="center"/>
      <protection locked="0"/>
    </xf>
    <xf numFmtId="167" fontId="18" fillId="6" borderId="14" xfId="0" applyNumberFormat="1" applyFont="1" applyFill="1" applyBorder="1" applyAlignment="1" applyProtection="1">
      <alignment horizontal="center" vertical="center"/>
      <protection locked="0"/>
    </xf>
    <xf numFmtId="167" fontId="18" fillId="6" borderId="15" xfId="0" applyNumberFormat="1" applyFont="1" applyFill="1" applyBorder="1" applyAlignment="1" applyProtection="1">
      <alignment horizontal="center" vertical="center"/>
      <protection locked="0"/>
    </xf>
    <xf numFmtId="49" fontId="44" fillId="10" borderId="16" xfId="0" applyNumberFormat="1" applyFont="1" applyFill="1" applyBorder="1" applyAlignment="1" applyProtection="1">
      <alignment horizontal="left" vertical="center"/>
      <protection locked="0"/>
    </xf>
    <xf numFmtId="49" fontId="44" fillId="10" borderId="17" xfId="0" applyNumberFormat="1" applyFont="1" applyFill="1" applyBorder="1" applyAlignment="1" applyProtection="1">
      <alignment horizontal="left" vertical="center"/>
      <protection locked="0"/>
    </xf>
    <xf numFmtId="49" fontId="44" fillId="10" borderId="18" xfId="0" applyNumberFormat="1" applyFont="1" applyFill="1" applyBorder="1" applyAlignment="1" applyProtection="1">
      <alignment horizontal="left" vertical="center"/>
      <protection locked="0"/>
    </xf>
    <xf numFmtId="49" fontId="20" fillId="17" borderId="12" xfId="0" applyNumberFormat="1" applyFont="1" applyFill="1" applyBorder="1" applyAlignment="1" applyProtection="1">
      <alignment horizontal="center" vertical="center"/>
      <protection locked="0"/>
    </xf>
    <xf numFmtId="0" fontId="11" fillId="6" borderId="0" xfId="0" applyNumberFormat="1" applyFont="1" applyFill="1" applyBorder="1" applyAlignment="1" applyProtection="1">
      <alignment horizontal="left" vertical="center"/>
    </xf>
    <xf numFmtId="165" fontId="36" fillId="17" borderId="12" xfId="2" applyNumberFormat="1" applyFont="1" applyFill="1" applyBorder="1" applyAlignment="1" applyProtection="1">
      <alignment horizontal="center" vertical="center"/>
      <protection locked="0"/>
    </xf>
    <xf numFmtId="49" fontId="1" fillId="6" borderId="22" xfId="0" applyNumberFormat="1" applyFont="1" applyFill="1" applyBorder="1" applyAlignment="1" applyProtection="1">
      <alignment horizontal="left" vertical="center"/>
    </xf>
    <xf numFmtId="49" fontId="10" fillId="6" borderId="0" xfId="0" applyNumberFormat="1" applyFont="1" applyFill="1" applyBorder="1" applyAlignment="1" applyProtection="1">
      <alignment horizontal="left" vertical="center"/>
    </xf>
    <xf numFmtId="49" fontId="10" fillId="4" borderId="13" xfId="0" applyNumberFormat="1" applyFont="1" applyFill="1" applyBorder="1" applyAlignment="1" applyProtection="1">
      <alignment horizontal="center" vertical="center"/>
    </xf>
    <xf numFmtId="49" fontId="10" fillId="4" borderId="14" xfId="0" applyNumberFormat="1" applyFont="1" applyFill="1" applyBorder="1" applyAlignment="1" applyProtection="1">
      <alignment horizontal="center" vertical="center"/>
    </xf>
    <xf numFmtId="49" fontId="10" fillId="4" borderId="15" xfId="0" applyNumberFormat="1" applyFont="1" applyFill="1" applyBorder="1" applyAlignment="1" applyProtection="1">
      <alignment horizontal="center" vertical="center"/>
    </xf>
    <xf numFmtId="49" fontId="10" fillId="3" borderId="13" xfId="0" applyNumberFormat="1" applyFont="1" applyFill="1" applyBorder="1" applyAlignment="1" applyProtection="1">
      <alignment horizontal="center" vertical="center"/>
    </xf>
    <xf numFmtId="49" fontId="10" fillId="3" borderId="14" xfId="0" applyNumberFormat="1" applyFont="1" applyFill="1" applyBorder="1" applyAlignment="1" applyProtection="1">
      <alignment horizontal="center" vertical="center"/>
    </xf>
    <xf numFmtId="49" fontId="10" fillId="3" borderId="15" xfId="0" applyNumberFormat="1" applyFont="1" applyFill="1" applyBorder="1" applyAlignment="1" applyProtection="1">
      <alignment horizontal="center" vertical="center"/>
    </xf>
  </cellXfs>
  <cellStyles count="4">
    <cellStyle name="Lien hypertexte" xfId="1" builtinId="8"/>
    <cellStyle name="Monétaire" xfId="2" builtinId="4"/>
    <cellStyle name="Normal" xfId="0" builtinId="0"/>
    <cellStyle name="Normal 2" xfId="3" xr:uid="{00000000-0005-0000-0000-000031000000}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Smoolthan"/>
        <scheme val="none"/>
      </font>
      <numFmt numFmtId="30" formatCode="@"/>
      <protection locked="1" hidden="0"/>
    </dxf>
  </dxfs>
  <tableStyles count="0" defaultTableStyle="TableStyleMedium2" defaultPivotStyle="PivotStyleLight16"/>
  <colors>
    <mruColors>
      <color rgb="FFE53E16"/>
      <color rgb="FF7AC6B6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49907</xdr:rowOff>
    </xdr:from>
    <xdr:to>
      <xdr:col>9</xdr:col>
      <xdr:colOff>95251</xdr:colOff>
      <xdr:row>2</xdr:row>
      <xdr:rowOff>282953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249932"/>
          <a:ext cx="1228726" cy="580708"/>
        </a:xfrm>
        <a:prstGeom prst="rect">
          <a:avLst/>
        </a:prstGeom>
      </xdr:spPr>
    </xdr:pic>
    <xdr:clientData/>
  </xdr:twoCellAnchor>
  <xdr:twoCellAnchor>
    <xdr:from>
      <xdr:col>14</xdr:col>
      <xdr:colOff>46861</xdr:colOff>
      <xdr:row>92</xdr:row>
      <xdr:rowOff>77159</xdr:rowOff>
    </xdr:from>
    <xdr:to>
      <xdr:col>18</xdr:col>
      <xdr:colOff>122809</xdr:colOff>
      <xdr:row>93</xdr:row>
      <xdr:rowOff>9529</xdr:rowOff>
    </xdr:to>
    <xdr:sp macro="" textlink="">
      <xdr:nvSpPr>
        <xdr:cNvPr id="5" name="Vir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3600037" y="11830658"/>
          <a:ext cx="170495" cy="914148"/>
        </a:xfrm>
        <a:prstGeom prst="bentArrow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57150</xdr:colOff>
      <xdr:row>92</xdr:row>
      <xdr:rowOff>85725</xdr:rowOff>
    </xdr:from>
    <xdr:to>
      <xdr:col>30</xdr:col>
      <xdr:colOff>133098</xdr:colOff>
      <xdr:row>93</xdr:row>
      <xdr:rowOff>18095</xdr:rowOff>
    </xdr:to>
    <xdr:sp macro="" textlink="">
      <xdr:nvSpPr>
        <xdr:cNvPr id="19" name="Virag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 rot="5400000">
          <a:off x="4920014" y="11443936"/>
          <a:ext cx="122870" cy="799848"/>
        </a:xfrm>
        <a:prstGeom prst="bentArrow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54</xdr:col>
      <xdr:colOff>152400</xdr:colOff>
      <xdr:row>1</xdr:row>
      <xdr:rowOff>276225</xdr:rowOff>
    </xdr:from>
    <xdr:to>
      <xdr:col>55</xdr:col>
      <xdr:colOff>476250</xdr:colOff>
      <xdr:row>2</xdr:row>
      <xdr:rowOff>47625</xdr:rowOff>
    </xdr:to>
    <xdr:sp macro="" textlink="">
      <xdr:nvSpPr>
        <xdr:cNvPr id="3" name="Flèche droi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63350" y="476250"/>
          <a:ext cx="533400" cy="123825"/>
        </a:xfrm>
        <a:prstGeom prst="rightArrow">
          <a:avLst/>
        </a:prstGeom>
        <a:solidFill>
          <a:schemeClr val="accen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49</xdr:col>
      <xdr:colOff>200025</xdr:colOff>
      <xdr:row>80</xdr:row>
      <xdr:rowOff>57149</xdr:rowOff>
    </xdr:from>
    <xdr:to>
      <xdr:col>54</xdr:col>
      <xdr:colOff>123825</xdr:colOff>
      <xdr:row>80</xdr:row>
      <xdr:rowOff>161924</xdr:rowOff>
    </xdr:to>
    <xdr:sp macro="" textlink="">
      <xdr:nvSpPr>
        <xdr:cNvPr id="8" name="Flèche droit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0315575" y="10896599"/>
          <a:ext cx="819150" cy="104775"/>
        </a:xfrm>
        <a:prstGeom prst="rightArrow">
          <a:avLst/>
        </a:prstGeom>
        <a:solidFill>
          <a:schemeClr val="accen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 fPrintsWithSheet="0"/>
  </xdr:twoCellAnchor>
  <xdr:twoCellAnchor>
    <xdr:from>
      <xdr:col>35</xdr:col>
      <xdr:colOff>38101</xdr:colOff>
      <xdr:row>94</xdr:row>
      <xdr:rowOff>66674</xdr:rowOff>
    </xdr:from>
    <xdr:to>
      <xdr:col>54</xdr:col>
      <xdr:colOff>152401</xdr:colOff>
      <xdr:row>95</xdr:row>
      <xdr:rowOff>0</xdr:rowOff>
    </xdr:to>
    <xdr:sp macro="" textlink="">
      <xdr:nvSpPr>
        <xdr:cNvPr id="9" name="Flèche droit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219951" y="12792074"/>
          <a:ext cx="3943350" cy="123826"/>
        </a:xfrm>
        <a:prstGeom prst="rightArrow">
          <a:avLst/>
        </a:prstGeom>
        <a:solidFill>
          <a:schemeClr val="accen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 fPrintsWithSheet="0"/>
  </xdr:twoCellAnchor>
  <xdr:twoCellAnchor>
    <xdr:from>
      <xdr:col>55</xdr:col>
      <xdr:colOff>47625</xdr:colOff>
      <xdr:row>94</xdr:row>
      <xdr:rowOff>0</xdr:rowOff>
    </xdr:from>
    <xdr:to>
      <xdr:col>60</xdr:col>
      <xdr:colOff>504825</xdr:colOff>
      <xdr:row>128</xdr:row>
      <xdr:rowOff>142875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1210925" y="12725400"/>
          <a:ext cx="3505200" cy="3200400"/>
        </a:xfrm>
        <a:prstGeom prst="rect">
          <a:avLst/>
        </a:prstGeom>
        <a:solidFill>
          <a:schemeClr val="bg1">
            <a:lumMod val="95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200" b="1">
              <a:solidFill>
                <a:srgbClr val="FF0000"/>
              </a:solidFill>
              <a:latin typeface="+mn-lt"/>
            </a:rPr>
            <a:t>Tapez un </a:t>
          </a:r>
          <a:r>
            <a:rPr lang="fr-FR" sz="1200" b="1">
              <a:solidFill>
                <a:schemeClr val="tx1"/>
              </a:solidFill>
              <a:latin typeface="+mn-lt"/>
            </a:rPr>
            <a:t>X</a:t>
          </a:r>
          <a:r>
            <a:rPr lang="fr-FR" sz="1200" b="1">
              <a:solidFill>
                <a:srgbClr val="FF0000"/>
              </a:solidFill>
              <a:latin typeface="+mn-lt"/>
            </a:rPr>
            <a:t> dans</a:t>
          </a:r>
          <a:r>
            <a:rPr lang="fr-FR" sz="1200" b="1" baseline="0">
              <a:solidFill>
                <a:srgbClr val="FF0000"/>
              </a:solidFill>
              <a:latin typeface="+mn-lt"/>
            </a:rPr>
            <a:t> une case blanche pour selectionner</a:t>
          </a:r>
        </a:p>
        <a:p>
          <a:pPr algn="ctr"/>
          <a:endParaRPr lang="fr-FR" sz="1100" b="0" baseline="0">
            <a:solidFill>
              <a:srgbClr val="FF0000"/>
            </a:solidFill>
            <a:latin typeface="Franklin Gothic Demi" panose="020B0703020102020204" pitchFamily="34" charset="0"/>
          </a:endParaRPr>
        </a:p>
        <a:p>
          <a:pPr algn="l"/>
          <a:r>
            <a:rPr lang="fr-FR" sz="1200" b="0" baseline="0">
              <a:solidFill>
                <a:sysClr val="windowText" lastClr="000000"/>
              </a:solidFill>
              <a:latin typeface="+mn-lt"/>
            </a:rPr>
            <a:t>- </a:t>
          </a:r>
          <a:r>
            <a:rPr lang="fr-FR" sz="1200" b="1" baseline="0">
              <a:solidFill>
                <a:sysClr val="windowText" lastClr="000000"/>
              </a:solidFill>
              <a:latin typeface="+mn-lt"/>
            </a:rPr>
            <a:t>Les heures doivent  être saisies en centième</a:t>
          </a:r>
          <a:r>
            <a:rPr lang="fr-FR" sz="1200" b="0" baseline="0">
              <a:solidFill>
                <a:sysClr val="windowText" lastClr="000000"/>
              </a:solidFill>
              <a:latin typeface="+mn-lt"/>
            </a:rPr>
            <a:t>.</a:t>
          </a:r>
        </a:p>
        <a:p>
          <a:pPr algn="l"/>
          <a:endParaRPr lang="fr-FR" sz="1200" b="0" baseline="0">
            <a:solidFill>
              <a:sysClr val="windowText" lastClr="000000"/>
            </a:solidFill>
            <a:latin typeface="+mn-lt"/>
          </a:endParaRPr>
        </a:p>
        <a:p>
          <a:pPr algn="l"/>
          <a:r>
            <a:rPr lang="fr-FR" sz="1200" b="0" baseline="0">
              <a:solidFill>
                <a:sysClr val="windowText" lastClr="000000"/>
              </a:solidFill>
              <a:latin typeface="+mn-lt"/>
            </a:rPr>
            <a:t>- Pour un </a:t>
          </a:r>
          <a:r>
            <a:rPr lang="fr-FR" sz="1200" b="1" baseline="0">
              <a:solidFill>
                <a:sysClr val="windowText" lastClr="000000"/>
              </a:solidFill>
              <a:latin typeface="+mn-lt"/>
            </a:rPr>
            <a:t>temps partiel non annualisé</a:t>
          </a:r>
          <a:r>
            <a:rPr lang="fr-FR" sz="1200" b="0" baseline="0">
              <a:solidFill>
                <a:sysClr val="windowText" lastClr="000000"/>
              </a:solidFill>
              <a:latin typeface="+mn-lt"/>
            </a:rPr>
            <a:t> (</a:t>
          </a:r>
          <a:r>
            <a:rPr lang="fr-FR" sz="1200" b="1" baseline="0">
              <a:solidFill>
                <a:srgbClr val="00B050"/>
              </a:solidFill>
              <a:latin typeface="+mn-lt"/>
            </a:rPr>
            <a:t>case verte</a:t>
          </a:r>
          <a:r>
            <a:rPr lang="fr-FR" sz="1200" b="0" baseline="0">
              <a:solidFill>
                <a:sysClr val="windowText" lastClr="000000"/>
              </a:solidFill>
              <a:latin typeface="+mn-lt"/>
            </a:rPr>
            <a:t>), saisir le nombre d'heures hebdomadaires. Le calcul de la mensualisation est automatique.</a:t>
          </a:r>
        </a:p>
        <a:p>
          <a:pPr algn="l"/>
          <a:endParaRPr lang="fr-FR" sz="1200" b="0" baseline="0">
            <a:solidFill>
              <a:sysClr val="windowText" lastClr="000000"/>
            </a:solidFill>
            <a:latin typeface="+mn-lt"/>
          </a:endParaRPr>
        </a:p>
        <a:p>
          <a:pPr algn="l"/>
          <a:r>
            <a:rPr lang="fr-FR" sz="1200" b="0" baseline="0">
              <a:solidFill>
                <a:sysClr val="windowText" lastClr="000000"/>
              </a:solidFill>
              <a:latin typeface="+mn-lt"/>
            </a:rPr>
            <a:t>- Pour un </a:t>
          </a:r>
          <a:r>
            <a:rPr lang="fr-FR" sz="1200" b="1" baseline="0">
              <a:solidFill>
                <a:sysClr val="windowText" lastClr="000000"/>
              </a:solidFill>
              <a:latin typeface="+mn-lt"/>
            </a:rPr>
            <a:t>temps partiel annualisé </a:t>
          </a:r>
          <a:r>
            <a:rPr lang="fr-FR" sz="1200" b="0" baseline="0">
              <a:solidFill>
                <a:sysClr val="windowText" lastClr="000000"/>
              </a:solidFill>
              <a:latin typeface="+mn-lt"/>
            </a:rPr>
            <a:t>(</a:t>
          </a:r>
          <a:r>
            <a:rPr lang="fr-FR" sz="1200" b="1" baseline="0">
              <a:solidFill>
                <a:schemeClr val="accent4">
                  <a:lumMod val="75000"/>
                </a:schemeClr>
              </a:solidFill>
              <a:latin typeface="+mn-lt"/>
            </a:rPr>
            <a:t>case jaune</a:t>
          </a:r>
          <a:r>
            <a:rPr lang="fr-FR" sz="1200" b="0" baseline="0">
              <a:solidFill>
                <a:sysClr val="windowText" lastClr="000000"/>
              </a:solidFill>
              <a:latin typeface="+mn-lt"/>
            </a:rPr>
            <a:t>), saisir le nombre d'heures mensuelles données par la maquette d'annualisation. Le nombre saisi se reporte dans la case mensualisation. </a:t>
          </a:r>
        </a:p>
        <a:p>
          <a:pPr algn="l"/>
          <a:endParaRPr lang="fr-FR" sz="1200" b="0" baseline="0">
            <a:solidFill>
              <a:sysClr val="windowText" lastClr="000000"/>
            </a:solidFill>
            <a:latin typeface="+mn-lt"/>
          </a:endParaRPr>
        </a:p>
        <a:p>
          <a:pPr algn="l"/>
          <a:r>
            <a:rPr lang="fr-FR" sz="1200" b="0" baseline="0">
              <a:solidFill>
                <a:sysClr val="windowText" lastClr="000000"/>
              </a:solidFill>
              <a:latin typeface="+mn-lt"/>
            </a:rPr>
            <a:t>- Renseignez le taux horaire (reportez-vous à la grille des salaires ALFA3A), le calcul du salaire mensuel est automatique.</a:t>
          </a:r>
        </a:p>
        <a:p>
          <a:pPr algn="l"/>
          <a:endParaRPr lang="fr-FR" sz="1200" b="0" baseline="0">
            <a:solidFill>
              <a:sysClr val="windowText" lastClr="000000"/>
            </a:solidFill>
            <a:latin typeface="+mn-lt"/>
          </a:endParaRPr>
        </a:p>
        <a:p>
          <a:pPr algn="l"/>
          <a:endParaRPr lang="fr-FR" sz="1100" b="0" baseline="0">
            <a:solidFill>
              <a:sysClr val="windowText" lastClr="000000"/>
            </a:solidFill>
            <a:latin typeface="Franklin Gothic Demi" panose="020B0703020102020204" pitchFamily="34" charset="0"/>
          </a:endParaRPr>
        </a:p>
      </xdr:txBody>
    </xdr:sp>
    <xdr:clientData/>
  </xdr:twoCellAnchor>
  <xdr:twoCellAnchor editAs="absolute">
    <xdr:from>
      <xdr:col>61</xdr:col>
      <xdr:colOff>106363</xdr:colOff>
      <xdr:row>84</xdr:row>
      <xdr:rowOff>214313</xdr:rowOff>
    </xdr:from>
    <xdr:to>
      <xdr:col>68</xdr:col>
      <xdr:colOff>338236</xdr:colOff>
      <xdr:row>130</xdr:row>
      <xdr:rowOff>187392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20913" y="10463213"/>
          <a:ext cx="4502248" cy="5384891"/>
        </a:xfrm>
        <a:prstGeom prst="rect">
          <a:avLst/>
        </a:prstGeom>
      </xdr:spPr>
    </xdr:pic>
    <xdr:clientData fPrintsWithSheet="0"/>
  </xdr:twoCellAnchor>
  <xdr:twoCellAnchor>
    <xdr:from>
      <xdr:col>59</xdr:col>
      <xdr:colOff>57150</xdr:colOff>
      <xdr:row>99</xdr:row>
      <xdr:rowOff>57150</xdr:rowOff>
    </xdr:from>
    <xdr:to>
      <xdr:col>62</xdr:col>
      <xdr:colOff>47625</xdr:colOff>
      <xdr:row>99</xdr:row>
      <xdr:rowOff>171450</xdr:rowOff>
    </xdr:to>
    <xdr:sp macro="" textlink="">
      <xdr:nvSpPr>
        <xdr:cNvPr id="17" name="Flèche droit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3716000" y="13325475"/>
          <a:ext cx="1819275" cy="114300"/>
        </a:xfrm>
        <a:prstGeom prst="rightArrow">
          <a:avLst/>
        </a:prstGeom>
        <a:solidFill>
          <a:schemeClr val="accen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146050</xdr:colOff>
          <xdr:row>137</xdr:row>
          <xdr:rowOff>31750</xdr:rowOff>
        </xdr:from>
        <xdr:to>
          <xdr:col>52</xdr:col>
          <xdr:colOff>0</xdr:colOff>
          <xdr:row>138</xdr:row>
          <xdr:rowOff>171450</xdr:rowOff>
        </xdr:to>
        <xdr:sp macro="" textlink="">
          <xdr:nvSpPr>
            <xdr:cNvPr id="1030" name="Check Box 6" descr="     Votre N+1 est informé de l'embauche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 w="1270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Votre N+1 est informé de l'embauche</a:t>
              </a:r>
            </a:p>
          </xdr:txBody>
        </xdr:sp>
        <xdr:clientData/>
      </xdr:twoCellAnchor>
    </mc:Choice>
    <mc:Fallback/>
  </mc:AlternateContent>
  <xdr:twoCellAnchor editAs="absolute">
    <xdr:from>
      <xdr:col>54</xdr:col>
      <xdr:colOff>128588</xdr:colOff>
      <xdr:row>15</xdr:row>
      <xdr:rowOff>53975</xdr:rowOff>
    </xdr:from>
    <xdr:to>
      <xdr:col>62</xdr:col>
      <xdr:colOff>283257</xdr:colOff>
      <xdr:row>67</xdr:row>
      <xdr:rowOff>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39488" y="2492375"/>
          <a:ext cx="4574269" cy="5641975"/>
        </a:xfrm>
        <a:prstGeom prst="rect">
          <a:avLst/>
        </a:prstGeom>
      </xdr:spPr>
    </xdr:pic>
    <xdr:clientData fPrintsWithSheet="0"/>
  </xdr:twoCellAnchor>
  <xdr:twoCellAnchor editAs="oneCell">
    <xdr:from>
      <xdr:col>38</xdr:col>
      <xdr:colOff>184150</xdr:colOff>
      <xdr:row>13</xdr:row>
      <xdr:rowOff>38552</xdr:rowOff>
    </xdr:from>
    <xdr:to>
      <xdr:col>40</xdr:col>
      <xdr:colOff>72624</xdr:colOff>
      <xdr:row>13</xdr:row>
      <xdr:rowOff>305187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29650" y="2134052"/>
          <a:ext cx="342045" cy="2666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92B0D8-000F-46E8-9230-89C096192E66}" name="liste_titre" displayName="liste_titre" ref="A1:A3" totalsRowShown="0" headerRowDxfId="53" dataDxfId="52">
  <autoFilter ref="A1:A3" xr:uid="{00000000-0009-0000-0100-000001000000}"/>
  <tableColumns count="1">
    <tableColumn id="1" xr3:uid="{D15A8F86-5F31-4930-B3F9-A64E03DD71FD}" name="TITRE" dataDxfId="5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7291C2B-879A-4CEA-A4E4-635EEA215DCC}" name="liste_immobilier" displayName="liste_immobilier" ref="K1:K47" totalsRowShown="0" headerRowDxfId="26" dataDxfId="25">
  <autoFilter ref="K1:K47" xr:uid="{00000000-0009-0000-0100-00000A000000}"/>
  <sortState ref="K2:K47">
    <sortCondition ref="K1:K47"/>
  </sortState>
  <tableColumns count="1">
    <tableColumn id="1" xr3:uid="{FCA9191F-73A8-453D-A84A-A6FC0F9F4859}" name="PID" dataDxfId="24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88A6127-70C5-4ED0-9158-0D2F064898E8}" name="liste_insertion" displayName="liste_insertion" ref="L1:L49" totalsRowShown="0" headerRowDxfId="23" dataDxfId="22">
  <autoFilter ref="L1:L49" xr:uid="{00000000-0009-0000-0100-00000B000000}"/>
  <sortState ref="L2:L17">
    <sortCondition ref="L1:L17"/>
  </sortState>
  <tableColumns count="1">
    <tableColumn id="1" xr3:uid="{883ED952-7BF6-4CA3-A0C0-0C2520B51D18}" name="SIEGE" dataDxfId="2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04D07A7-1AD0-4AC5-8BC8-CD6F760FF400}" name="liste_level" displayName="liste_level" ref="F1:F6" totalsRowShown="0" headerRowDxfId="20" dataDxfId="19">
  <autoFilter ref="F1:F6" xr:uid="{00000000-0009-0000-0100-000013000000}"/>
  <tableColumns count="1">
    <tableColumn id="1" xr3:uid="{A5CD2664-1BC7-4773-91BC-29070A933066}" name="LEVEL" dataDxfId="18"/>
  </tableColumns>
  <tableStyleInfo name="TableStyleLight1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C1243E6-14E6-41E5-A8BE-06F4C21A6DA8}" name="liste_etablissement" displayName="liste_etablissement" ref="A13:B199" totalsRowShown="0" headerRowDxfId="17" dataDxfId="16">
  <autoFilter ref="A13:B199" xr:uid="{00000000-0009-0000-0100-000011000000}"/>
  <sortState ref="A14:A192">
    <sortCondition ref="A13:A192"/>
  </sortState>
  <tableColumns count="2">
    <tableColumn id="1" xr3:uid="{B4A40B2E-E9E4-4A54-8494-1E10BB6B1E02}" name="ETABLISSEMENT" dataDxfId="15"/>
    <tableColumn id="2" xr3:uid="{CC78EB3D-1EC3-45F0-BC2A-8DB8D0C574F7}" name="RESPONSABLE" dataDxfId="14"/>
  </tableColumns>
  <tableStyleInfo name="TableStyleMedium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3EA6856-B363-461D-8E94-63F1B776034A}" name="liste_statut" displayName="liste_statut" ref="C13:C17" totalsRowShown="0" headerRowDxfId="13" dataDxfId="12">
  <autoFilter ref="C13:C17" xr:uid="{00000000-0009-0000-0100-000012000000}"/>
  <tableColumns count="1">
    <tableColumn id="1" xr3:uid="{BD2F4EA2-6177-4561-AC0F-3595794EDE55}" name="STATUT" dataDxfId="11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65D7A8C-4412-4B39-BB6E-8AF8454FF4A2}" name="liste_motifs" displayName="liste_motifs" ref="E13:E19" totalsRowShown="0" headerRowDxfId="10" dataDxfId="9">
  <autoFilter ref="E13:E19" xr:uid="{00000000-0009-0000-0100-000014000000}"/>
  <tableColumns count="1">
    <tableColumn id="1" xr3:uid="{E45C6518-20BA-4436-B373-1C6F244CF3EC}" name="MOTIFS" dataDxfId="8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D5AA222-B107-4CCA-B68E-F1F4065DB3C9}" name="liste_absences" displayName="liste_absences" ref="E23:E33" totalsRowShown="0" headerRowDxfId="7" dataDxfId="6">
  <autoFilter ref="E23:E33" xr:uid="{00000000-0009-0000-0100-000015000000}"/>
  <tableColumns count="1">
    <tableColumn id="1" xr3:uid="{29DCF18D-F562-4E3A-89D0-835B00073BE0}" name="ABSENCES" dataDxfId="5"/>
  </tableColumns>
  <tableStyleInfo name="TableStyleMedium3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DC8FD80-B69E-446C-AB67-A70B59B73E27}" name="liste_regime" displayName="liste_regime" ref="C23:C27" totalsRowShown="0" headerRowDxfId="4" dataDxfId="3">
  <autoFilter ref="C23:C27" xr:uid="{00000000-0009-0000-0100-000016000000}"/>
  <tableColumns count="1">
    <tableColumn id="1" xr3:uid="{8EAE817A-4848-4B08-B7C9-90C446662CF7}" name="REGIME SS" dataDxfId="2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B0D124-6C60-4947-92C7-9E134B24CC2A}" name="liste_situation" displayName="liste_situation" ref="B1:B7" totalsRowShown="0" headerRowDxfId="50" dataDxfId="49">
  <autoFilter ref="B1:B7" xr:uid="{00000000-0009-0000-0100-000002000000}"/>
  <tableColumns count="1">
    <tableColumn id="1" xr3:uid="{065D8B1F-150D-4170-A473-8B7DAF493DE1}" name="SITUATION" dataDxfId="48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7520C5A-C184-48DA-9344-C3798F729537}" name="liste_sexe" displayName="liste_sexe" ref="C1:C3" totalsRowShown="0" headerRowDxfId="47" dataDxfId="46">
  <autoFilter ref="C1:C3" xr:uid="{00000000-0009-0000-0100-000003000000}"/>
  <tableColumns count="1">
    <tableColumn id="1" xr3:uid="{F5C92854-D168-4B56-BCA6-2C4767DF0A24}" name="SEXE" dataDxfId="4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7E234A5-E891-4E50-A6C4-E93414029BCF}" name="liste_handicape" displayName="liste_handicape" ref="D1:D3" totalsRowShown="0" headerRowDxfId="44" dataDxfId="43">
  <autoFilter ref="D1:D3" xr:uid="{00000000-0009-0000-0100-000004000000}"/>
  <tableColumns count="1">
    <tableColumn id="1" xr3:uid="{08F92192-5ECC-4530-B2E8-2AE8145ADE1B}" name="HANDICAPE" dataDxfId="42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D634668-8720-4228-9F53-5710AE448A58}" name="liste_niveau" displayName="liste_niveau" ref="E1:E8" totalsRowShown="0" headerRowDxfId="41" dataDxfId="40">
  <autoFilter ref="E1:E8" xr:uid="{00000000-0009-0000-0100-000005000000}"/>
  <tableColumns count="1">
    <tableColumn id="1" xr3:uid="{04888E8C-4830-489F-9EB5-C11FD66E7762}" name="NIVEAU" dataDxfId="3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C66A73F-A262-46A7-9B6C-3D88EAEFD4EB}" name="liste_service" displayName="liste_service" ref="G1:G11" totalsRowShown="0" headerRowDxfId="38" dataDxfId="37">
  <autoFilter ref="G1:G11" xr:uid="{00000000-0009-0000-0100-000006000000}"/>
  <sortState ref="G2:G11">
    <sortCondition ref="G1:G11"/>
  </sortState>
  <tableColumns count="1">
    <tableColumn id="1" xr3:uid="{A3510819-F3CC-464D-89CE-95A8E7101619}" name="SERVICE" dataDxfId="36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38D6F40-E5AC-477C-A963-399CF81DA102}" name="liste_accueil_asile" displayName="liste_accueil_asile" ref="H1:H46" totalsRowShown="0" headerRowDxfId="35" dataDxfId="34">
  <autoFilter ref="H1:H46" xr:uid="{00000000-0009-0000-0100-000007000000}"/>
  <sortState ref="H2:H23">
    <sortCondition ref="H1:H23"/>
  </sortState>
  <tableColumns count="1">
    <tableColumn id="1" xr3:uid="{E87FCAEA-B73A-4701-9B61-B5B1583D1AD9}" name="HABITAT" dataDxfId="3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02570AE-9C19-47A8-A66F-F787AD965E3F}" name="liste_animation" displayName="liste_animation" ref="I1:I60" totalsRowShown="0" headerRowDxfId="32" dataDxfId="31">
  <autoFilter ref="I1:I60" xr:uid="{00000000-0009-0000-0100-000008000000}"/>
  <sortState ref="I2:I43">
    <sortCondition ref="I1:I43"/>
  </sortState>
  <tableColumns count="1">
    <tableColumn id="1" xr3:uid="{50857D1E-816F-40A4-8566-641BD3E9FC6D}" name="PEJ" dataDxfId="30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B045D68-4CC4-49BC-B7BD-A9F52747DF8C}" name="liste_PAS" displayName="liste_PAS" ref="J1:J77" totalsRowShown="0" headerRowDxfId="29" dataDxfId="28">
  <autoFilter ref="J1:J77" xr:uid="{00000000-0009-0000-0100-000009000000}"/>
  <sortState ref="J2:J5">
    <sortCondition ref="J1:J5"/>
  </sortState>
  <tableColumns count="1">
    <tableColumn id="1" xr3:uid="{8A64484D-8928-4A56-8D2E-1416FFAB54D2}" name="PAS" dataDxfId="2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a:spPr>
      <a:bodyPr vertOverflow="clip" horzOverflow="clip" wrap="square" rtlCol="0" anchor="t"/>
      <a:lstStyle>
        <a:defPPr algn="ctr">
          <a:defRPr sz="1400">
            <a:solidFill>
              <a:srgbClr val="E53E16"/>
            </a:solidFill>
            <a:latin typeface="Rimouski Sb" panose="020F0606020000020004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intranet.alfa3a.org/node/1400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B77F1-D3D6-4325-9CB1-776C21883C72}">
  <sheetPr>
    <tabColor rgb="FFFF0000"/>
  </sheetPr>
  <dimension ref="A1:L495"/>
  <sheetViews>
    <sheetView topLeftCell="G1" workbookViewId="0">
      <selection activeCell="L49" sqref="L49"/>
    </sheetView>
  </sheetViews>
  <sheetFormatPr baseColWidth="10" defaultColWidth="11.453125" defaultRowHeight="14" x14ac:dyDescent="0.3"/>
  <cols>
    <col min="1" max="1" width="45.453125" style="8" bestFit="1" customWidth="1"/>
    <col min="2" max="2" width="33.7265625" style="8" bestFit="1" customWidth="1"/>
    <col min="3" max="3" width="13.453125" style="8" customWidth="1"/>
    <col min="4" max="4" width="33.7265625" style="8" bestFit="1" customWidth="1"/>
    <col min="5" max="5" width="41.1796875" style="8" bestFit="1" customWidth="1"/>
    <col min="6" max="6" width="21.1796875" style="8" bestFit="1" customWidth="1"/>
    <col min="7" max="7" width="16.7265625" style="8" bestFit="1" customWidth="1"/>
    <col min="8" max="8" width="59" style="8" bestFit="1" customWidth="1"/>
    <col min="9" max="9" width="58" style="8" bestFit="1" customWidth="1"/>
    <col min="10" max="10" width="65.26953125" style="8" bestFit="1" customWidth="1"/>
    <col min="11" max="11" width="53.453125" style="8" bestFit="1" customWidth="1"/>
    <col min="12" max="12" width="65" style="8" bestFit="1" customWidth="1"/>
    <col min="13" max="16384" width="11.453125" style="8"/>
  </cols>
  <sheetData>
    <row r="1" spans="1:12" x14ac:dyDescent="0.3">
      <c r="A1" s="8" t="s">
        <v>0</v>
      </c>
      <c r="B1" s="8" t="s">
        <v>20</v>
      </c>
      <c r="C1" s="8" t="s">
        <v>29</v>
      </c>
      <c r="D1" s="8" t="s">
        <v>37</v>
      </c>
      <c r="E1" s="8" t="s">
        <v>43</v>
      </c>
      <c r="F1" s="8" t="s">
        <v>57</v>
      </c>
      <c r="G1" s="8" t="s">
        <v>48</v>
      </c>
      <c r="H1" s="8" t="s">
        <v>179</v>
      </c>
      <c r="I1" s="8" t="s">
        <v>180</v>
      </c>
      <c r="J1" s="8" t="s">
        <v>49</v>
      </c>
      <c r="K1" s="8" t="s">
        <v>181</v>
      </c>
      <c r="L1" s="8" t="s">
        <v>50</v>
      </c>
    </row>
    <row r="2" spans="1:12" ht="14.5" x14ac:dyDescent="0.35">
      <c r="A2" s="8" t="s">
        <v>9</v>
      </c>
      <c r="B2" s="8" t="s">
        <v>21</v>
      </c>
      <c r="C2" s="8" t="s">
        <v>30</v>
      </c>
      <c r="D2" s="8" t="s">
        <v>38</v>
      </c>
      <c r="E2" s="8" t="s">
        <v>44</v>
      </c>
      <c r="F2" s="8" t="s">
        <v>52</v>
      </c>
      <c r="G2" s="8" t="s">
        <v>179</v>
      </c>
      <c r="H2" s="101" t="s">
        <v>634</v>
      </c>
      <c r="I2" s="8" t="s">
        <v>653</v>
      </c>
      <c r="J2" s="8" t="s">
        <v>664</v>
      </c>
      <c r="K2" s="8" t="s">
        <v>696</v>
      </c>
      <c r="L2" s="8" t="s">
        <v>700</v>
      </c>
    </row>
    <row r="3" spans="1:12" ht="14.5" x14ac:dyDescent="0.35">
      <c r="A3" s="8" t="s">
        <v>10</v>
      </c>
      <c r="B3" s="8" t="s">
        <v>25</v>
      </c>
      <c r="C3" s="8" t="s">
        <v>31</v>
      </c>
      <c r="D3" s="8" t="s">
        <v>39</v>
      </c>
      <c r="E3" s="8" t="s">
        <v>157</v>
      </c>
      <c r="F3" s="8" t="s">
        <v>53</v>
      </c>
      <c r="G3" s="8" t="s">
        <v>180</v>
      </c>
      <c r="H3" s="101" t="s">
        <v>635</v>
      </c>
      <c r="I3" s="8" t="s">
        <v>654</v>
      </c>
      <c r="J3" s="8" t="s">
        <v>182</v>
      </c>
      <c r="K3" s="8" t="s">
        <v>697</v>
      </c>
      <c r="L3" s="8" t="s">
        <v>183</v>
      </c>
    </row>
    <row r="4" spans="1:12" ht="14.5" x14ac:dyDescent="0.35">
      <c r="B4" s="8" t="s">
        <v>22</v>
      </c>
      <c r="E4" s="8" t="s">
        <v>45</v>
      </c>
      <c r="F4" s="8" t="s">
        <v>54</v>
      </c>
      <c r="G4" s="8" t="s">
        <v>49</v>
      </c>
      <c r="H4" s="101" t="s">
        <v>184</v>
      </c>
      <c r="I4" s="8" t="s">
        <v>185</v>
      </c>
      <c r="J4" s="8" t="s">
        <v>665</v>
      </c>
      <c r="K4" s="8" t="s">
        <v>698</v>
      </c>
      <c r="L4" s="8" t="s">
        <v>186</v>
      </c>
    </row>
    <row r="5" spans="1:12" ht="14.5" x14ac:dyDescent="0.35">
      <c r="B5" s="8" t="s">
        <v>23</v>
      </c>
      <c r="E5" s="8" t="s">
        <v>158</v>
      </c>
      <c r="F5" s="8" t="s">
        <v>55</v>
      </c>
      <c r="G5" s="8" t="s">
        <v>181</v>
      </c>
      <c r="H5" s="101" t="s">
        <v>636</v>
      </c>
      <c r="I5" s="8" t="s">
        <v>187</v>
      </c>
      <c r="J5" s="8" t="s">
        <v>188</v>
      </c>
      <c r="K5" s="8" t="s">
        <v>699</v>
      </c>
      <c r="L5" s="8" t="s">
        <v>701</v>
      </c>
    </row>
    <row r="6" spans="1:12" ht="14.5" x14ac:dyDescent="0.35">
      <c r="B6" s="8" t="s">
        <v>24</v>
      </c>
      <c r="E6" s="8" t="s">
        <v>159</v>
      </c>
      <c r="F6" s="8" t="s">
        <v>56</v>
      </c>
      <c r="G6" s="8" t="s">
        <v>50</v>
      </c>
      <c r="H6" s="101" t="s">
        <v>637</v>
      </c>
      <c r="I6" s="8" t="s">
        <v>190</v>
      </c>
      <c r="J6" s="8" t="s">
        <v>666</v>
      </c>
      <c r="K6" s="8" t="s">
        <v>191</v>
      </c>
      <c r="L6" s="8" t="s">
        <v>702</v>
      </c>
    </row>
    <row r="7" spans="1:12" ht="14.5" x14ac:dyDescent="0.35">
      <c r="B7" s="8" t="s">
        <v>26</v>
      </c>
      <c r="E7" s="8" t="s">
        <v>160</v>
      </c>
      <c r="H7" s="101" t="s">
        <v>189</v>
      </c>
      <c r="I7" s="8" t="s">
        <v>193</v>
      </c>
      <c r="J7" s="8" t="s">
        <v>667</v>
      </c>
      <c r="K7" s="8" t="s">
        <v>194</v>
      </c>
      <c r="L7" s="8" t="s">
        <v>703</v>
      </c>
    </row>
    <row r="8" spans="1:12" ht="14.5" x14ac:dyDescent="0.35">
      <c r="E8" s="8" t="s">
        <v>161</v>
      </c>
      <c r="H8" s="101" t="s">
        <v>192</v>
      </c>
      <c r="I8" s="8" t="s">
        <v>196</v>
      </c>
      <c r="J8" s="8" t="s">
        <v>197</v>
      </c>
      <c r="K8" s="8" t="s">
        <v>198</v>
      </c>
      <c r="L8" s="8" t="s">
        <v>704</v>
      </c>
    </row>
    <row r="9" spans="1:12" ht="14.5" x14ac:dyDescent="0.35">
      <c r="A9" s="9"/>
      <c r="H9" s="101" t="s">
        <v>195</v>
      </c>
      <c r="I9" s="8" t="s">
        <v>655</v>
      </c>
      <c r="J9" s="8" t="s">
        <v>200</v>
      </c>
      <c r="K9" s="8" t="s">
        <v>201</v>
      </c>
      <c r="L9" s="8" t="s">
        <v>202</v>
      </c>
    </row>
    <row r="10" spans="1:12" ht="14.5" x14ac:dyDescent="0.35">
      <c r="A10" s="10"/>
      <c r="H10" s="101" t="s">
        <v>199</v>
      </c>
      <c r="I10" s="8" t="s">
        <v>203</v>
      </c>
      <c r="J10" s="8" t="s">
        <v>668</v>
      </c>
      <c r="K10" s="8" t="s">
        <v>204</v>
      </c>
      <c r="L10" s="8" t="s">
        <v>705</v>
      </c>
    </row>
    <row r="11" spans="1:12" ht="14.5" x14ac:dyDescent="0.35">
      <c r="A11" s="10"/>
      <c r="H11" s="101" t="s">
        <v>638</v>
      </c>
      <c r="I11" s="8" t="s">
        <v>205</v>
      </c>
      <c r="J11" s="8" t="s">
        <v>669</v>
      </c>
      <c r="K11" s="8" t="s">
        <v>206</v>
      </c>
      <c r="L11" s="8" t="s">
        <v>706</v>
      </c>
    </row>
    <row r="12" spans="1:12" ht="14.5" x14ac:dyDescent="0.35">
      <c r="A12" s="10"/>
      <c r="H12" s="101" t="s">
        <v>639</v>
      </c>
      <c r="I12" s="8" t="s">
        <v>208</v>
      </c>
      <c r="J12" s="8" t="s">
        <v>670</v>
      </c>
      <c r="K12" s="8" t="s">
        <v>209</v>
      </c>
      <c r="L12" s="8" t="s">
        <v>707</v>
      </c>
    </row>
    <row r="13" spans="1:12" ht="14.5" x14ac:dyDescent="0.35">
      <c r="A13" s="10" t="s">
        <v>58</v>
      </c>
      <c r="B13" s="125" t="s">
        <v>628</v>
      </c>
      <c r="C13" s="8" t="s">
        <v>67</v>
      </c>
      <c r="D13" s="128" t="s">
        <v>629</v>
      </c>
      <c r="E13" s="8" t="s">
        <v>74</v>
      </c>
      <c r="H13" s="101" t="s">
        <v>640</v>
      </c>
      <c r="I13" s="8" t="s">
        <v>211</v>
      </c>
      <c r="J13" s="8" t="s">
        <v>671</v>
      </c>
      <c r="K13" s="8" t="s">
        <v>213</v>
      </c>
      <c r="L13" s="8" t="s">
        <v>214</v>
      </c>
    </row>
    <row r="14" spans="1:12" ht="14.5" x14ac:dyDescent="0.35">
      <c r="A14" s="102" t="s">
        <v>289</v>
      </c>
      <c r="B14" s="102" t="s">
        <v>477</v>
      </c>
      <c r="C14" s="8" t="s">
        <v>68</v>
      </c>
      <c r="D14" s="102" t="s">
        <v>613</v>
      </c>
      <c r="E14" s="8" t="s">
        <v>95</v>
      </c>
      <c r="H14" s="101" t="s">
        <v>207</v>
      </c>
      <c r="I14" s="8" t="s">
        <v>216</v>
      </c>
      <c r="J14" s="8" t="s">
        <v>672</v>
      </c>
      <c r="K14" s="8" t="s">
        <v>218</v>
      </c>
      <c r="L14" s="8" t="s">
        <v>708</v>
      </c>
    </row>
    <row r="15" spans="1:12" ht="14.5" x14ac:dyDescent="0.35">
      <c r="A15" s="102" t="s">
        <v>290</v>
      </c>
      <c r="B15" s="102" t="s">
        <v>478</v>
      </c>
      <c r="C15" s="8" t="s">
        <v>69</v>
      </c>
      <c r="D15" s="102" t="s">
        <v>624</v>
      </c>
      <c r="E15" s="8" t="s">
        <v>96</v>
      </c>
      <c r="H15" s="101" t="s">
        <v>210</v>
      </c>
      <c r="I15" s="8" t="s">
        <v>220</v>
      </c>
      <c r="J15" s="8" t="s">
        <v>212</v>
      </c>
      <c r="K15" s="8" t="s">
        <v>221</v>
      </c>
      <c r="L15" s="8" t="s">
        <v>709</v>
      </c>
    </row>
    <row r="16" spans="1:12" ht="14.5" x14ac:dyDescent="0.35">
      <c r="A16" s="102" t="s">
        <v>291</v>
      </c>
      <c r="B16" s="102" t="s">
        <v>479</v>
      </c>
      <c r="C16" s="8" t="s">
        <v>222</v>
      </c>
      <c r="D16" s="102" t="s">
        <v>602</v>
      </c>
      <c r="E16" s="8" t="s">
        <v>70</v>
      </c>
      <c r="H16" s="101" t="s">
        <v>215</v>
      </c>
      <c r="I16" s="8" t="s">
        <v>224</v>
      </c>
      <c r="J16" s="8" t="s">
        <v>217</v>
      </c>
      <c r="K16" s="8" t="s">
        <v>226</v>
      </c>
      <c r="L16" s="8" t="s">
        <v>227</v>
      </c>
    </row>
    <row r="17" spans="1:12" ht="14.5" x14ac:dyDescent="0.35">
      <c r="A17" s="102" t="s">
        <v>292</v>
      </c>
      <c r="B17" s="102" t="s">
        <v>480</v>
      </c>
      <c r="C17" s="8" t="s">
        <v>228</v>
      </c>
      <c r="D17" s="102" t="s">
        <v>617</v>
      </c>
      <c r="E17" s="8" t="s">
        <v>71</v>
      </c>
      <c r="H17" s="101" t="s">
        <v>219</v>
      </c>
      <c r="I17" s="8" t="s">
        <v>229</v>
      </c>
      <c r="J17" s="8" t="s">
        <v>673</v>
      </c>
      <c r="K17" s="8" t="s">
        <v>231</v>
      </c>
      <c r="L17" s="8" t="s">
        <v>710</v>
      </c>
    </row>
    <row r="18" spans="1:12" ht="14.5" x14ac:dyDescent="0.35">
      <c r="A18" s="102" t="s">
        <v>293</v>
      </c>
      <c r="B18" s="102" t="s">
        <v>481</v>
      </c>
      <c r="D18" s="102" t="s">
        <v>535</v>
      </c>
      <c r="E18" s="8" t="s">
        <v>72</v>
      </c>
      <c r="H18" s="101" t="s">
        <v>223</v>
      </c>
      <c r="I18" s="8" t="s">
        <v>233</v>
      </c>
      <c r="J18" s="8" t="s">
        <v>225</v>
      </c>
      <c r="K18" s="8" t="s">
        <v>235</v>
      </c>
      <c r="L18" s="8" t="s">
        <v>236</v>
      </c>
    </row>
    <row r="19" spans="1:12" ht="14.5" x14ac:dyDescent="0.35">
      <c r="A19" s="102" t="s">
        <v>294</v>
      </c>
      <c r="B19" s="102" t="s">
        <v>482</v>
      </c>
      <c r="D19" s="102" t="s">
        <v>592</v>
      </c>
      <c r="E19" s="8" t="s">
        <v>73</v>
      </c>
      <c r="H19" s="101" t="s">
        <v>641</v>
      </c>
      <c r="I19" s="8" t="s">
        <v>656</v>
      </c>
      <c r="J19" s="8" t="s">
        <v>230</v>
      </c>
      <c r="L19" s="8" t="s">
        <v>711</v>
      </c>
    </row>
    <row r="20" spans="1:12" ht="14.5" x14ac:dyDescent="0.35">
      <c r="A20" s="102" t="s">
        <v>295</v>
      </c>
      <c r="B20" s="102" t="s">
        <v>483</v>
      </c>
      <c r="D20" s="102" t="s">
        <v>612</v>
      </c>
      <c r="H20" s="101" t="s">
        <v>232</v>
      </c>
      <c r="I20" s="8" t="s">
        <v>238</v>
      </c>
      <c r="J20" s="8" t="s">
        <v>234</v>
      </c>
      <c r="L20" s="8" t="s">
        <v>240</v>
      </c>
    </row>
    <row r="21" spans="1:12" ht="14.5" x14ac:dyDescent="0.35">
      <c r="A21" s="102" t="s">
        <v>296</v>
      </c>
      <c r="B21" s="102" t="s">
        <v>484</v>
      </c>
      <c r="D21" s="102" t="s">
        <v>627</v>
      </c>
      <c r="H21" s="101" t="s">
        <v>642</v>
      </c>
      <c r="I21" s="8" t="s">
        <v>241</v>
      </c>
      <c r="J21" s="8" t="s">
        <v>237</v>
      </c>
      <c r="L21" s="8" t="s">
        <v>243</v>
      </c>
    </row>
    <row r="22" spans="1:12" ht="14.5" x14ac:dyDescent="0.35">
      <c r="A22" s="102" t="s">
        <v>297</v>
      </c>
      <c r="B22" s="102" t="s">
        <v>485</v>
      </c>
      <c r="D22" s="102" t="s">
        <v>534</v>
      </c>
      <c r="H22" s="101" t="s">
        <v>643</v>
      </c>
      <c r="I22" s="8" t="s">
        <v>244</v>
      </c>
      <c r="J22" s="8" t="s">
        <v>239</v>
      </c>
      <c r="L22" s="8" t="s">
        <v>246</v>
      </c>
    </row>
    <row r="23" spans="1:12" ht="14.5" x14ac:dyDescent="0.35">
      <c r="A23" s="102" t="s">
        <v>298</v>
      </c>
      <c r="B23" s="102" t="s">
        <v>486</v>
      </c>
      <c r="C23" s="8" t="s">
        <v>123</v>
      </c>
      <c r="D23" s="102" t="s">
        <v>510</v>
      </c>
      <c r="E23" s="8" t="s">
        <v>78</v>
      </c>
      <c r="H23" s="101" t="s">
        <v>644</v>
      </c>
      <c r="I23" s="8" t="s">
        <v>247</v>
      </c>
      <c r="J23" s="8" t="s">
        <v>242</v>
      </c>
      <c r="L23" s="8" t="s">
        <v>712</v>
      </c>
    </row>
    <row r="24" spans="1:12" ht="14.5" x14ac:dyDescent="0.35">
      <c r="A24" s="102" t="s">
        <v>299</v>
      </c>
      <c r="B24" s="102" t="s">
        <v>487</v>
      </c>
      <c r="C24" s="8" t="s">
        <v>124</v>
      </c>
      <c r="D24" s="102" t="s">
        <v>482</v>
      </c>
      <c r="E24" s="8" t="s">
        <v>79</v>
      </c>
      <c r="H24" s="101" t="s">
        <v>645</v>
      </c>
      <c r="I24" s="8" t="s">
        <v>249</v>
      </c>
      <c r="J24" s="8" t="s">
        <v>245</v>
      </c>
      <c r="L24" s="8" t="s">
        <v>713</v>
      </c>
    </row>
    <row r="25" spans="1:12" ht="14.5" x14ac:dyDescent="0.35">
      <c r="A25" s="102" t="s">
        <v>300</v>
      </c>
      <c r="B25" s="102" t="s">
        <v>488</v>
      </c>
      <c r="C25" s="8" t="s">
        <v>125</v>
      </c>
      <c r="D25" s="102" t="s">
        <v>553</v>
      </c>
      <c r="E25" s="8" t="s">
        <v>82</v>
      </c>
      <c r="H25" s="101" t="s">
        <v>646</v>
      </c>
      <c r="I25" s="8" t="s">
        <v>251</v>
      </c>
      <c r="J25" s="8" t="s">
        <v>248</v>
      </c>
      <c r="L25" s="8" t="s">
        <v>714</v>
      </c>
    </row>
    <row r="26" spans="1:12" ht="14.5" x14ac:dyDescent="0.35">
      <c r="A26" s="102" t="s">
        <v>301</v>
      </c>
      <c r="B26" s="102" t="s">
        <v>489</v>
      </c>
      <c r="C26" s="8" t="s">
        <v>126</v>
      </c>
      <c r="D26" s="102" t="s">
        <v>517</v>
      </c>
      <c r="E26" s="8" t="s">
        <v>80</v>
      </c>
      <c r="H26" s="101" t="s">
        <v>647</v>
      </c>
      <c r="I26" s="8" t="s">
        <v>252</v>
      </c>
      <c r="J26" s="8" t="s">
        <v>250</v>
      </c>
      <c r="L26" s="8" t="s">
        <v>253</v>
      </c>
    </row>
    <row r="27" spans="1:12" ht="14.5" x14ac:dyDescent="0.35">
      <c r="A27" s="102" t="s">
        <v>302</v>
      </c>
      <c r="B27" s="102" t="s">
        <v>490</v>
      </c>
      <c r="C27" s="8" t="s">
        <v>128</v>
      </c>
      <c r="D27" s="102" t="s">
        <v>596</v>
      </c>
      <c r="E27" s="8" t="s">
        <v>81</v>
      </c>
      <c r="H27" s="101" t="s">
        <v>648</v>
      </c>
      <c r="I27" s="8" t="s">
        <v>254</v>
      </c>
      <c r="J27" s="8" t="s">
        <v>674</v>
      </c>
      <c r="L27" s="8" t="s">
        <v>255</v>
      </c>
    </row>
    <row r="28" spans="1:12" ht="14.5" x14ac:dyDescent="0.35">
      <c r="A28" s="102" t="s">
        <v>303</v>
      </c>
      <c r="B28" s="102" t="s">
        <v>491</v>
      </c>
      <c r="D28" s="102" t="s">
        <v>495</v>
      </c>
      <c r="E28" s="8" t="s">
        <v>83</v>
      </c>
      <c r="H28" s="101" t="s">
        <v>649</v>
      </c>
      <c r="I28" s="8" t="s">
        <v>657</v>
      </c>
      <c r="J28" s="8" t="s">
        <v>675</v>
      </c>
      <c r="L28" s="8" t="s">
        <v>256</v>
      </c>
    </row>
    <row r="29" spans="1:12" ht="14.5" x14ac:dyDescent="0.35">
      <c r="A29" s="102" t="s">
        <v>304</v>
      </c>
      <c r="B29" s="102" t="s">
        <v>492</v>
      </c>
      <c r="D29" s="102" t="s">
        <v>611</v>
      </c>
      <c r="E29" s="8" t="s">
        <v>84</v>
      </c>
      <c r="H29" s="101" t="s">
        <v>650</v>
      </c>
      <c r="I29" s="8" t="s">
        <v>658</v>
      </c>
      <c r="J29" s="8" t="s">
        <v>676</v>
      </c>
      <c r="L29" s="8" t="s">
        <v>715</v>
      </c>
    </row>
    <row r="30" spans="1:12" ht="14.5" x14ac:dyDescent="0.35">
      <c r="A30" s="102" t="s">
        <v>305</v>
      </c>
      <c r="B30" s="102" t="s">
        <v>493</v>
      </c>
      <c r="D30" s="102" t="s">
        <v>572</v>
      </c>
      <c r="E30" s="8" t="s">
        <v>85</v>
      </c>
      <c r="H30" s="101" t="s">
        <v>651</v>
      </c>
      <c r="I30" s="8" t="s">
        <v>259</v>
      </c>
      <c r="J30" s="8" t="s">
        <v>677</v>
      </c>
      <c r="L30" s="8" t="s">
        <v>716</v>
      </c>
    </row>
    <row r="31" spans="1:12" x14ac:dyDescent="0.3">
      <c r="A31" s="102" t="s">
        <v>306</v>
      </c>
      <c r="B31" s="102" t="s">
        <v>494</v>
      </c>
      <c r="D31" s="102" t="s">
        <v>480</v>
      </c>
      <c r="E31" s="8" t="s">
        <v>86</v>
      </c>
      <c r="H31" s="103" t="s">
        <v>257</v>
      </c>
      <c r="I31" s="8" t="s">
        <v>659</v>
      </c>
      <c r="J31" s="8" t="s">
        <v>258</v>
      </c>
      <c r="L31" s="8" t="s">
        <v>717</v>
      </c>
    </row>
    <row r="32" spans="1:12" x14ac:dyDescent="0.3">
      <c r="A32" s="102" t="s">
        <v>307</v>
      </c>
      <c r="B32" s="102" t="s">
        <v>481</v>
      </c>
      <c r="D32" s="102" t="s">
        <v>614</v>
      </c>
      <c r="E32" s="8" t="s">
        <v>87</v>
      </c>
      <c r="H32" s="103" t="s">
        <v>652</v>
      </c>
      <c r="I32" s="8" t="s">
        <v>260</v>
      </c>
      <c r="J32" s="8" t="s">
        <v>678</v>
      </c>
      <c r="L32" s="8" t="s">
        <v>262</v>
      </c>
    </row>
    <row r="33" spans="1:12" x14ac:dyDescent="0.3">
      <c r="A33" s="102" t="s">
        <v>308</v>
      </c>
      <c r="B33" s="102" t="s">
        <v>495</v>
      </c>
      <c r="D33" s="102" t="s">
        <v>508</v>
      </c>
      <c r="E33" s="8" t="s">
        <v>147</v>
      </c>
      <c r="H33" s="103" t="s">
        <v>191</v>
      </c>
      <c r="I33" s="8" t="s">
        <v>660</v>
      </c>
      <c r="J33" s="8" t="s">
        <v>679</v>
      </c>
      <c r="L33" s="8" t="s">
        <v>718</v>
      </c>
    </row>
    <row r="34" spans="1:12" x14ac:dyDescent="0.3">
      <c r="A34" s="102" t="s">
        <v>309</v>
      </c>
      <c r="B34" s="102" t="s">
        <v>496</v>
      </c>
      <c r="D34" s="102" t="s">
        <v>608</v>
      </c>
      <c r="H34" s="103" t="s">
        <v>194</v>
      </c>
      <c r="I34" s="8" t="s">
        <v>264</v>
      </c>
      <c r="J34" s="8" t="s">
        <v>261</v>
      </c>
      <c r="L34" s="8" t="s">
        <v>719</v>
      </c>
    </row>
    <row r="35" spans="1:12" x14ac:dyDescent="0.3">
      <c r="A35" s="102" t="s">
        <v>310</v>
      </c>
      <c r="B35" s="102" t="s">
        <v>497</v>
      </c>
      <c r="D35" s="102" t="s">
        <v>514</v>
      </c>
      <c r="E35" s="8" t="s">
        <v>475</v>
      </c>
      <c r="F35" s="8" t="s">
        <v>476</v>
      </c>
      <c r="H35" s="103" t="s">
        <v>198</v>
      </c>
      <c r="I35" s="8" t="s">
        <v>661</v>
      </c>
      <c r="J35" s="8" t="s">
        <v>263</v>
      </c>
      <c r="L35" s="8" t="s">
        <v>191</v>
      </c>
    </row>
    <row r="36" spans="1:12" x14ac:dyDescent="0.3">
      <c r="A36" s="102" t="s">
        <v>311</v>
      </c>
      <c r="B36" s="102" t="s">
        <v>498</v>
      </c>
      <c r="D36" s="102" t="s">
        <v>577</v>
      </c>
      <c r="E36" s="126">
        <f>0.25</f>
        <v>0.25</v>
      </c>
      <c r="F36" s="126">
        <f t="shared" ref="F36:F67" si="0">E36*52/12</f>
        <v>1.0833333333333333</v>
      </c>
      <c r="H36" s="103" t="s">
        <v>201</v>
      </c>
      <c r="I36" s="8" t="s">
        <v>265</v>
      </c>
      <c r="J36" s="8" t="s">
        <v>680</v>
      </c>
      <c r="L36" s="8" t="s">
        <v>194</v>
      </c>
    </row>
    <row r="37" spans="1:12" x14ac:dyDescent="0.3">
      <c r="A37" s="102" t="s">
        <v>312</v>
      </c>
      <c r="B37" s="102" t="s">
        <v>499</v>
      </c>
      <c r="D37" s="102" t="s">
        <v>533</v>
      </c>
      <c r="E37" s="126">
        <f>E36+0.25</f>
        <v>0.5</v>
      </c>
      <c r="F37" s="126">
        <f t="shared" si="0"/>
        <v>2.1666666666666665</v>
      </c>
      <c r="H37" s="103" t="s">
        <v>630</v>
      </c>
      <c r="I37" s="8" t="s">
        <v>662</v>
      </c>
      <c r="J37" s="8" t="s">
        <v>681</v>
      </c>
      <c r="L37" s="8" t="s">
        <v>198</v>
      </c>
    </row>
    <row r="38" spans="1:12" x14ac:dyDescent="0.3">
      <c r="A38" s="102" t="s">
        <v>313</v>
      </c>
      <c r="B38" s="102" t="s">
        <v>500</v>
      </c>
      <c r="D38" s="102" t="s">
        <v>497</v>
      </c>
      <c r="E38" s="126">
        <f t="shared" ref="E38:E101" si="1">E37+0.25</f>
        <v>0.75</v>
      </c>
      <c r="F38" s="126">
        <f t="shared" si="0"/>
        <v>3.25</v>
      </c>
      <c r="H38" s="103" t="s">
        <v>631</v>
      </c>
      <c r="I38" s="8" t="s">
        <v>268</v>
      </c>
      <c r="J38" s="8" t="s">
        <v>266</v>
      </c>
      <c r="L38" s="8" t="s">
        <v>201</v>
      </c>
    </row>
    <row r="39" spans="1:12" x14ac:dyDescent="0.3">
      <c r="A39" s="102" t="s">
        <v>314</v>
      </c>
      <c r="B39" s="102" t="s">
        <v>490</v>
      </c>
      <c r="D39" s="102" t="s">
        <v>481</v>
      </c>
      <c r="E39" s="126">
        <f t="shared" si="1"/>
        <v>1</v>
      </c>
      <c r="F39" s="126">
        <f t="shared" si="0"/>
        <v>4.333333333333333</v>
      </c>
      <c r="H39" s="103" t="s">
        <v>209</v>
      </c>
      <c r="I39" s="8" t="s">
        <v>270</v>
      </c>
      <c r="J39" s="8" t="s">
        <v>267</v>
      </c>
      <c r="L39" s="8" t="s">
        <v>204</v>
      </c>
    </row>
    <row r="40" spans="1:12" x14ac:dyDescent="0.3">
      <c r="A40" s="102" t="s">
        <v>315</v>
      </c>
      <c r="B40" s="102" t="s">
        <v>501</v>
      </c>
      <c r="D40" s="102" t="s">
        <v>568</v>
      </c>
      <c r="E40" s="126">
        <f t="shared" si="1"/>
        <v>1.25</v>
      </c>
      <c r="F40" s="126">
        <f t="shared" si="0"/>
        <v>5.416666666666667</v>
      </c>
      <c r="H40" s="103" t="s">
        <v>632</v>
      </c>
      <c r="I40" s="8" t="s">
        <v>663</v>
      </c>
      <c r="J40" s="8" t="s">
        <v>269</v>
      </c>
      <c r="L40" s="8" t="s">
        <v>206</v>
      </c>
    </row>
    <row r="41" spans="1:12" x14ac:dyDescent="0.3">
      <c r="A41" s="102" t="s">
        <v>316</v>
      </c>
      <c r="B41" s="102" t="s">
        <v>502</v>
      </c>
      <c r="D41" s="102" t="s">
        <v>569</v>
      </c>
      <c r="E41" s="126">
        <f t="shared" si="1"/>
        <v>1.5</v>
      </c>
      <c r="F41" s="126">
        <f t="shared" si="0"/>
        <v>6.5</v>
      </c>
      <c r="H41" s="103" t="s">
        <v>218</v>
      </c>
      <c r="I41" s="8" t="s">
        <v>272</v>
      </c>
      <c r="J41" s="8" t="s">
        <v>271</v>
      </c>
      <c r="L41" s="8" t="s">
        <v>209</v>
      </c>
    </row>
    <row r="42" spans="1:12" x14ac:dyDescent="0.3">
      <c r="A42" s="102" t="s">
        <v>317</v>
      </c>
      <c r="B42" s="102" t="s">
        <v>503</v>
      </c>
      <c r="D42" s="102" t="s">
        <v>522</v>
      </c>
      <c r="E42" s="126">
        <f t="shared" si="1"/>
        <v>1.75</v>
      </c>
      <c r="F42" s="126">
        <f t="shared" si="0"/>
        <v>7.583333333333333</v>
      </c>
      <c r="H42" s="103" t="s">
        <v>221</v>
      </c>
      <c r="I42" s="8" t="s">
        <v>273</v>
      </c>
      <c r="J42" s="8" t="s">
        <v>682</v>
      </c>
      <c r="L42" s="8" t="s">
        <v>213</v>
      </c>
    </row>
    <row r="43" spans="1:12" x14ac:dyDescent="0.3">
      <c r="A43" s="102" t="s">
        <v>318</v>
      </c>
      <c r="B43" s="102" t="s">
        <v>504</v>
      </c>
      <c r="D43" s="102" t="s">
        <v>486</v>
      </c>
      <c r="E43" s="126">
        <f t="shared" si="1"/>
        <v>2</v>
      </c>
      <c r="F43" s="126">
        <f t="shared" si="0"/>
        <v>8.6666666666666661</v>
      </c>
      <c r="H43" s="103" t="s">
        <v>226</v>
      </c>
      <c r="I43" s="8" t="s">
        <v>274</v>
      </c>
      <c r="J43" s="8" t="s">
        <v>683</v>
      </c>
      <c r="L43" s="8" t="s">
        <v>218</v>
      </c>
    </row>
    <row r="44" spans="1:12" x14ac:dyDescent="0.3">
      <c r="A44" s="102" t="s">
        <v>319</v>
      </c>
      <c r="B44" s="102" t="s">
        <v>505</v>
      </c>
      <c r="D44" s="102" t="s">
        <v>529</v>
      </c>
      <c r="E44" s="126">
        <f t="shared" si="1"/>
        <v>2.25</v>
      </c>
      <c r="F44" s="126">
        <f t="shared" si="0"/>
        <v>9.75</v>
      </c>
      <c r="H44" s="103" t="s">
        <v>231</v>
      </c>
      <c r="I44" s="103" t="s">
        <v>191</v>
      </c>
      <c r="J44" s="8" t="s">
        <v>684</v>
      </c>
      <c r="L44" s="8" t="s">
        <v>221</v>
      </c>
    </row>
    <row r="45" spans="1:12" x14ac:dyDescent="0.3">
      <c r="A45" s="102" t="s">
        <v>320</v>
      </c>
      <c r="B45" s="102" t="s">
        <v>506</v>
      </c>
      <c r="D45" s="102" t="s">
        <v>484</v>
      </c>
      <c r="E45" s="126">
        <f t="shared" si="1"/>
        <v>2.5</v>
      </c>
      <c r="F45" s="126">
        <f t="shared" si="0"/>
        <v>10.833333333333334</v>
      </c>
      <c r="H45" s="103" t="s">
        <v>633</v>
      </c>
      <c r="I45" s="103" t="s">
        <v>194</v>
      </c>
      <c r="J45" s="8" t="s">
        <v>685</v>
      </c>
      <c r="L45" s="8" t="s">
        <v>226</v>
      </c>
    </row>
    <row r="46" spans="1:12" x14ac:dyDescent="0.3">
      <c r="A46" s="102" t="s">
        <v>321</v>
      </c>
      <c r="B46" s="102" t="s">
        <v>507</v>
      </c>
      <c r="D46" s="102" t="s">
        <v>502</v>
      </c>
      <c r="E46" s="126">
        <f t="shared" si="1"/>
        <v>2.75</v>
      </c>
      <c r="F46" s="126">
        <f t="shared" si="0"/>
        <v>11.916666666666666</v>
      </c>
      <c r="H46" s="103" t="s">
        <v>721</v>
      </c>
      <c r="I46" s="103" t="s">
        <v>198</v>
      </c>
      <c r="J46" s="8" t="s">
        <v>686</v>
      </c>
      <c r="L46" s="8" t="s">
        <v>231</v>
      </c>
    </row>
    <row r="47" spans="1:12" x14ac:dyDescent="0.3">
      <c r="A47" s="102" t="s">
        <v>322</v>
      </c>
      <c r="B47" s="102" t="s">
        <v>508</v>
      </c>
      <c r="D47" s="102" t="s">
        <v>498</v>
      </c>
      <c r="E47" s="126">
        <f t="shared" si="1"/>
        <v>3</v>
      </c>
      <c r="F47" s="126">
        <f t="shared" si="0"/>
        <v>13</v>
      </c>
      <c r="I47" s="103" t="s">
        <v>201</v>
      </c>
      <c r="J47" s="8" t="s">
        <v>687</v>
      </c>
      <c r="L47" s="8" t="s">
        <v>235</v>
      </c>
    </row>
    <row r="48" spans="1:12" x14ac:dyDescent="0.3">
      <c r="A48" s="102" t="s">
        <v>323</v>
      </c>
      <c r="B48" s="102" t="s">
        <v>509</v>
      </c>
      <c r="D48" s="102" t="s">
        <v>601</v>
      </c>
      <c r="E48" s="126">
        <f t="shared" si="1"/>
        <v>3.25</v>
      </c>
      <c r="F48" s="126">
        <f t="shared" si="0"/>
        <v>14.083333333333334</v>
      </c>
      <c r="I48" s="103" t="s">
        <v>630</v>
      </c>
      <c r="J48" s="8" t="s">
        <v>688</v>
      </c>
      <c r="L48" s="8" t="s">
        <v>720</v>
      </c>
    </row>
    <row r="49" spans="1:12" x14ac:dyDescent="0.3">
      <c r="A49" s="102" t="s">
        <v>324</v>
      </c>
      <c r="B49" s="102" t="s">
        <v>510</v>
      </c>
      <c r="D49" s="102" t="s">
        <v>565</v>
      </c>
      <c r="E49" s="126">
        <f t="shared" si="1"/>
        <v>3.5</v>
      </c>
      <c r="F49" s="126">
        <f t="shared" si="0"/>
        <v>15.166666666666666</v>
      </c>
      <c r="I49" s="103" t="s">
        <v>631</v>
      </c>
      <c r="J49" s="8" t="s">
        <v>689</v>
      </c>
      <c r="L49" s="8" t="s">
        <v>722</v>
      </c>
    </row>
    <row r="50" spans="1:12" x14ac:dyDescent="0.3">
      <c r="A50" s="102" t="s">
        <v>325</v>
      </c>
      <c r="B50" s="102" t="s">
        <v>511</v>
      </c>
      <c r="D50" s="102" t="s">
        <v>616</v>
      </c>
      <c r="E50" s="126">
        <f t="shared" si="1"/>
        <v>3.75</v>
      </c>
      <c r="F50" s="126">
        <f t="shared" si="0"/>
        <v>16.25</v>
      </c>
      <c r="I50" s="103" t="s">
        <v>209</v>
      </c>
      <c r="J50" s="8" t="s">
        <v>690</v>
      </c>
    </row>
    <row r="51" spans="1:12" x14ac:dyDescent="0.3">
      <c r="A51" s="102" t="s">
        <v>326</v>
      </c>
      <c r="B51" s="102" t="s">
        <v>488</v>
      </c>
      <c r="D51" s="102" t="s">
        <v>548</v>
      </c>
      <c r="E51" s="126">
        <f t="shared" si="1"/>
        <v>4</v>
      </c>
      <c r="F51" s="126">
        <f t="shared" si="0"/>
        <v>17.333333333333332</v>
      </c>
      <c r="I51" s="103" t="s">
        <v>632</v>
      </c>
      <c r="J51" s="8" t="s">
        <v>691</v>
      </c>
    </row>
    <row r="52" spans="1:12" x14ac:dyDescent="0.3">
      <c r="A52" s="102" t="s">
        <v>327</v>
      </c>
      <c r="B52" s="102" t="s">
        <v>512</v>
      </c>
      <c r="D52" s="102" t="s">
        <v>610</v>
      </c>
      <c r="E52" s="126">
        <f t="shared" si="1"/>
        <v>4.25</v>
      </c>
      <c r="F52" s="126">
        <f t="shared" si="0"/>
        <v>18.416666666666668</v>
      </c>
      <c r="I52" s="103" t="s">
        <v>218</v>
      </c>
      <c r="J52" s="8" t="s">
        <v>692</v>
      </c>
    </row>
    <row r="53" spans="1:12" x14ac:dyDescent="0.3">
      <c r="A53" s="102" t="s">
        <v>328</v>
      </c>
      <c r="B53" s="102" t="s">
        <v>513</v>
      </c>
      <c r="D53" s="102" t="s">
        <v>545</v>
      </c>
      <c r="E53" s="126">
        <f t="shared" si="1"/>
        <v>4.5</v>
      </c>
      <c r="F53" s="126">
        <f t="shared" si="0"/>
        <v>19.5</v>
      </c>
      <c r="I53" s="103" t="s">
        <v>221</v>
      </c>
      <c r="J53" s="8" t="s">
        <v>275</v>
      </c>
    </row>
    <row r="54" spans="1:12" x14ac:dyDescent="0.3">
      <c r="A54" s="102" t="s">
        <v>329</v>
      </c>
      <c r="B54" s="102" t="s">
        <v>514</v>
      </c>
      <c r="D54" s="102" t="s">
        <v>556</v>
      </c>
      <c r="E54" s="126">
        <f t="shared" si="1"/>
        <v>4.75</v>
      </c>
      <c r="F54" s="126">
        <f t="shared" si="0"/>
        <v>20.583333333333332</v>
      </c>
      <c r="I54" s="103" t="s">
        <v>226</v>
      </c>
      <c r="J54" s="8" t="s">
        <v>276</v>
      </c>
    </row>
    <row r="55" spans="1:12" x14ac:dyDescent="0.3">
      <c r="A55" s="102" t="s">
        <v>330</v>
      </c>
      <c r="B55" s="102" t="s">
        <v>515</v>
      </c>
      <c r="D55" s="102" t="s">
        <v>547</v>
      </c>
      <c r="E55" s="126">
        <f t="shared" si="1"/>
        <v>5</v>
      </c>
      <c r="F55" s="126">
        <f t="shared" si="0"/>
        <v>21.666666666666668</v>
      </c>
      <c r="I55" s="103" t="s">
        <v>231</v>
      </c>
      <c r="J55" s="8" t="s">
        <v>693</v>
      </c>
    </row>
    <row r="56" spans="1:12" x14ac:dyDescent="0.3">
      <c r="A56" s="102" t="s">
        <v>331</v>
      </c>
      <c r="B56" s="102" t="s">
        <v>516</v>
      </c>
      <c r="D56" s="102" t="s">
        <v>496</v>
      </c>
      <c r="E56" s="126">
        <f t="shared" si="1"/>
        <v>5.25</v>
      </c>
      <c r="F56" s="126">
        <f t="shared" si="0"/>
        <v>22.75</v>
      </c>
      <c r="I56" s="103" t="s">
        <v>633</v>
      </c>
      <c r="J56" s="8" t="s">
        <v>277</v>
      </c>
    </row>
    <row r="57" spans="1:12" x14ac:dyDescent="0.3">
      <c r="A57" s="102" t="s">
        <v>332</v>
      </c>
      <c r="B57" s="102" t="s">
        <v>517</v>
      </c>
      <c r="D57" s="102" t="s">
        <v>500</v>
      </c>
      <c r="E57" s="126">
        <f t="shared" si="1"/>
        <v>5.5</v>
      </c>
      <c r="F57" s="126">
        <f t="shared" si="0"/>
        <v>23.833333333333332</v>
      </c>
      <c r="I57" s="8" t="s">
        <v>281</v>
      </c>
      <c r="J57" s="8" t="s">
        <v>278</v>
      </c>
    </row>
    <row r="58" spans="1:12" x14ac:dyDescent="0.3">
      <c r="A58" s="102" t="s">
        <v>333</v>
      </c>
      <c r="B58" s="102" t="s">
        <v>518</v>
      </c>
      <c r="D58" s="102" t="s">
        <v>580</v>
      </c>
      <c r="E58" s="126">
        <f t="shared" si="1"/>
        <v>5.75</v>
      </c>
      <c r="F58" s="126">
        <f t="shared" si="0"/>
        <v>24.916666666666668</v>
      </c>
      <c r="I58" s="8" t="s">
        <v>283</v>
      </c>
      <c r="J58" s="8" t="s">
        <v>279</v>
      </c>
    </row>
    <row r="59" spans="1:12" x14ac:dyDescent="0.3">
      <c r="A59" s="102" t="s">
        <v>334</v>
      </c>
      <c r="B59" s="102" t="s">
        <v>519</v>
      </c>
      <c r="D59" s="102" t="s">
        <v>505</v>
      </c>
      <c r="E59" s="126">
        <f t="shared" si="1"/>
        <v>6</v>
      </c>
      <c r="F59" s="126">
        <f t="shared" si="0"/>
        <v>26</v>
      </c>
      <c r="J59" s="8" t="s">
        <v>280</v>
      </c>
    </row>
    <row r="60" spans="1:12" x14ac:dyDescent="0.3">
      <c r="A60" s="102" t="s">
        <v>335</v>
      </c>
      <c r="B60" s="102" t="s">
        <v>520</v>
      </c>
      <c r="D60" s="102" t="s">
        <v>479</v>
      </c>
      <c r="E60" s="126">
        <f t="shared" si="1"/>
        <v>6.25</v>
      </c>
      <c r="F60" s="126">
        <f t="shared" si="0"/>
        <v>27.083333333333332</v>
      </c>
      <c r="J60" s="8" t="s">
        <v>282</v>
      </c>
    </row>
    <row r="61" spans="1:12" x14ac:dyDescent="0.3">
      <c r="A61" s="102" t="s">
        <v>336</v>
      </c>
      <c r="B61" s="102" t="s">
        <v>521</v>
      </c>
      <c r="D61" s="102" t="s">
        <v>525</v>
      </c>
      <c r="E61" s="126">
        <f t="shared" si="1"/>
        <v>6.5</v>
      </c>
      <c r="F61" s="126">
        <f t="shared" si="0"/>
        <v>28.166666666666668</v>
      </c>
      <c r="J61" s="8" t="s">
        <v>694</v>
      </c>
    </row>
    <row r="62" spans="1:12" x14ac:dyDescent="0.3">
      <c r="A62" s="102" t="s">
        <v>337</v>
      </c>
      <c r="B62" s="102" t="s">
        <v>522</v>
      </c>
      <c r="D62" s="102" t="s">
        <v>527</v>
      </c>
      <c r="E62" s="126">
        <f t="shared" si="1"/>
        <v>6.75</v>
      </c>
      <c r="F62" s="126">
        <f t="shared" si="0"/>
        <v>29.25</v>
      </c>
      <c r="J62" s="8" t="s">
        <v>695</v>
      </c>
    </row>
    <row r="63" spans="1:12" x14ac:dyDescent="0.3">
      <c r="A63" s="102" t="s">
        <v>338</v>
      </c>
      <c r="B63" s="102"/>
      <c r="D63" s="102" t="s">
        <v>485</v>
      </c>
      <c r="E63" s="126">
        <f t="shared" si="1"/>
        <v>7</v>
      </c>
      <c r="F63" s="126">
        <f t="shared" si="0"/>
        <v>30.333333333333332</v>
      </c>
      <c r="J63" s="103" t="s">
        <v>191</v>
      </c>
    </row>
    <row r="64" spans="1:12" x14ac:dyDescent="0.3">
      <c r="A64" s="102" t="s">
        <v>339</v>
      </c>
      <c r="B64" s="102" t="s">
        <v>523</v>
      </c>
      <c r="D64" s="102" t="s">
        <v>528</v>
      </c>
      <c r="E64" s="126">
        <f t="shared" si="1"/>
        <v>7.25</v>
      </c>
      <c r="F64" s="126">
        <f t="shared" si="0"/>
        <v>31.416666666666668</v>
      </c>
      <c r="J64" s="103" t="s">
        <v>194</v>
      </c>
    </row>
    <row r="65" spans="1:10" x14ac:dyDescent="0.3">
      <c r="A65" s="102" t="s">
        <v>340</v>
      </c>
      <c r="B65" s="102" t="s">
        <v>524</v>
      </c>
      <c r="D65" s="102" t="s">
        <v>483</v>
      </c>
      <c r="E65" s="126">
        <f t="shared" si="1"/>
        <v>7.5</v>
      </c>
      <c r="F65" s="126">
        <f t="shared" si="0"/>
        <v>32.5</v>
      </c>
      <c r="J65" s="103" t="s">
        <v>198</v>
      </c>
    </row>
    <row r="66" spans="1:10" x14ac:dyDescent="0.3">
      <c r="A66" s="102" t="s">
        <v>341</v>
      </c>
      <c r="B66" s="102" t="s">
        <v>524</v>
      </c>
      <c r="D66" s="102" t="s">
        <v>564</v>
      </c>
      <c r="E66" s="126">
        <f t="shared" si="1"/>
        <v>7.75</v>
      </c>
      <c r="F66" s="126">
        <f t="shared" si="0"/>
        <v>33.583333333333336</v>
      </c>
      <c r="J66" s="8" t="s">
        <v>201</v>
      </c>
    </row>
    <row r="67" spans="1:10" x14ac:dyDescent="0.3">
      <c r="A67" s="102" t="s">
        <v>342</v>
      </c>
      <c r="B67" s="102" t="s">
        <v>525</v>
      </c>
      <c r="D67" s="102" t="s">
        <v>543</v>
      </c>
      <c r="E67" s="126">
        <f t="shared" si="1"/>
        <v>8</v>
      </c>
      <c r="F67" s="126">
        <f t="shared" si="0"/>
        <v>34.666666666666664</v>
      </c>
      <c r="J67" s="8" t="s">
        <v>204</v>
      </c>
    </row>
    <row r="68" spans="1:10" x14ac:dyDescent="0.3">
      <c r="A68" s="102" t="s">
        <v>343</v>
      </c>
      <c r="B68" s="102" t="s">
        <v>525</v>
      </c>
      <c r="D68" s="102" t="s">
        <v>526</v>
      </c>
      <c r="E68" s="126">
        <f t="shared" si="1"/>
        <v>8.25</v>
      </c>
      <c r="F68" s="126">
        <f t="shared" ref="F68:F99" si="2">E68*52/12</f>
        <v>35.75</v>
      </c>
      <c r="J68" s="8" t="s">
        <v>206</v>
      </c>
    </row>
    <row r="69" spans="1:10" x14ac:dyDescent="0.3">
      <c r="A69" s="102" t="s">
        <v>344</v>
      </c>
      <c r="B69" s="102" t="s">
        <v>525</v>
      </c>
      <c r="D69" s="102" t="s">
        <v>607</v>
      </c>
      <c r="E69" s="126">
        <f t="shared" si="1"/>
        <v>8.5</v>
      </c>
      <c r="F69" s="126">
        <f t="shared" si="2"/>
        <v>36.833333333333336</v>
      </c>
      <c r="J69" s="8" t="s">
        <v>209</v>
      </c>
    </row>
    <row r="70" spans="1:10" x14ac:dyDescent="0.3">
      <c r="A70" s="102" t="s">
        <v>345</v>
      </c>
      <c r="B70" s="102" t="s">
        <v>526</v>
      </c>
      <c r="D70" s="102" t="s">
        <v>559</v>
      </c>
      <c r="E70" s="126">
        <f t="shared" si="1"/>
        <v>8.75</v>
      </c>
      <c r="F70" s="126">
        <f t="shared" si="2"/>
        <v>37.916666666666664</v>
      </c>
      <c r="J70" s="8" t="s">
        <v>213</v>
      </c>
    </row>
    <row r="71" spans="1:10" x14ac:dyDescent="0.3">
      <c r="A71" s="102" t="s">
        <v>346</v>
      </c>
      <c r="B71" s="102" t="s">
        <v>527</v>
      </c>
      <c r="D71" s="102" t="s">
        <v>595</v>
      </c>
      <c r="E71" s="126">
        <f t="shared" si="1"/>
        <v>9</v>
      </c>
      <c r="F71" s="126">
        <f t="shared" si="2"/>
        <v>39</v>
      </c>
      <c r="J71" s="8" t="s">
        <v>218</v>
      </c>
    </row>
    <row r="72" spans="1:10" x14ac:dyDescent="0.3">
      <c r="A72" s="102" t="s">
        <v>347</v>
      </c>
      <c r="B72" s="102" t="s">
        <v>528</v>
      </c>
      <c r="D72" s="102" t="s">
        <v>560</v>
      </c>
      <c r="E72" s="126">
        <f t="shared" si="1"/>
        <v>9.25</v>
      </c>
      <c r="F72" s="126">
        <f t="shared" si="2"/>
        <v>40.083333333333336</v>
      </c>
      <c r="J72" s="8" t="s">
        <v>221</v>
      </c>
    </row>
    <row r="73" spans="1:10" x14ac:dyDescent="0.3">
      <c r="A73" s="102" t="s">
        <v>348</v>
      </c>
      <c r="B73" s="102" t="s">
        <v>529</v>
      </c>
      <c r="D73" s="102" t="s">
        <v>515</v>
      </c>
      <c r="E73" s="126">
        <f t="shared" si="1"/>
        <v>9.5</v>
      </c>
      <c r="F73" s="126">
        <f t="shared" si="2"/>
        <v>41.166666666666664</v>
      </c>
      <c r="J73" s="8" t="s">
        <v>226</v>
      </c>
    </row>
    <row r="74" spans="1:10" x14ac:dyDescent="0.3">
      <c r="A74" s="102" t="s">
        <v>349</v>
      </c>
      <c r="B74" s="102" t="s">
        <v>530</v>
      </c>
      <c r="D74" s="102" t="s">
        <v>555</v>
      </c>
      <c r="E74" s="126">
        <f t="shared" si="1"/>
        <v>9.75</v>
      </c>
      <c r="F74" s="126">
        <f t="shared" si="2"/>
        <v>42.25</v>
      </c>
      <c r="J74" s="8" t="s">
        <v>231</v>
      </c>
    </row>
    <row r="75" spans="1:10" x14ac:dyDescent="0.3">
      <c r="A75" s="102" t="s">
        <v>350</v>
      </c>
      <c r="B75" s="102" t="s">
        <v>531</v>
      </c>
      <c r="D75" s="102" t="s">
        <v>615</v>
      </c>
      <c r="E75" s="126">
        <f t="shared" si="1"/>
        <v>10</v>
      </c>
      <c r="F75" s="126">
        <f t="shared" si="2"/>
        <v>43.333333333333336</v>
      </c>
      <c r="J75" s="8" t="s">
        <v>235</v>
      </c>
    </row>
    <row r="76" spans="1:10" x14ac:dyDescent="0.3">
      <c r="A76" s="102" t="s">
        <v>351</v>
      </c>
      <c r="B76" s="102" t="s">
        <v>532</v>
      </c>
      <c r="D76" s="102" t="s">
        <v>583</v>
      </c>
      <c r="E76" s="126">
        <f t="shared" si="1"/>
        <v>10.25</v>
      </c>
      <c r="F76" s="126">
        <f t="shared" si="2"/>
        <v>44.416666666666664</v>
      </c>
      <c r="J76" s="8" t="s">
        <v>284</v>
      </c>
    </row>
    <row r="77" spans="1:10" x14ac:dyDescent="0.3">
      <c r="A77" s="102" t="s">
        <v>352</v>
      </c>
      <c r="B77" s="102" t="s">
        <v>533</v>
      </c>
      <c r="D77" s="102" t="s">
        <v>599</v>
      </c>
      <c r="E77" s="126">
        <f t="shared" si="1"/>
        <v>10.5</v>
      </c>
      <c r="F77" s="126">
        <f t="shared" si="2"/>
        <v>45.5</v>
      </c>
      <c r="J77" s="8" t="s">
        <v>285</v>
      </c>
    </row>
    <row r="78" spans="1:10" x14ac:dyDescent="0.3">
      <c r="A78" s="102" t="s">
        <v>353</v>
      </c>
      <c r="B78" s="102" t="s">
        <v>534</v>
      </c>
      <c r="D78" s="102" t="s">
        <v>584</v>
      </c>
      <c r="E78" s="126">
        <f t="shared" si="1"/>
        <v>10.75</v>
      </c>
      <c r="F78" s="126">
        <f t="shared" si="2"/>
        <v>46.583333333333336</v>
      </c>
    </row>
    <row r="79" spans="1:10" x14ac:dyDescent="0.3">
      <c r="A79" s="102" t="s">
        <v>354</v>
      </c>
      <c r="B79" s="102" t="s">
        <v>535</v>
      </c>
      <c r="D79" s="102" t="s">
        <v>531</v>
      </c>
      <c r="E79" s="126">
        <f t="shared" si="1"/>
        <v>11</v>
      </c>
      <c r="F79" s="126">
        <f t="shared" si="2"/>
        <v>47.666666666666664</v>
      </c>
    </row>
    <row r="80" spans="1:10" x14ac:dyDescent="0.3">
      <c r="A80" s="102" t="s">
        <v>355</v>
      </c>
      <c r="B80" s="102" t="s">
        <v>536</v>
      </c>
      <c r="D80" s="102" t="s">
        <v>537</v>
      </c>
      <c r="E80" s="126">
        <f t="shared" si="1"/>
        <v>11.25</v>
      </c>
      <c r="F80" s="126">
        <f t="shared" si="2"/>
        <v>48.75</v>
      </c>
    </row>
    <row r="81" spans="1:6" x14ac:dyDescent="0.3">
      <c r="A81" s="102" t="s">
        <v>356</v>
      </c>
      <c r="B81" s="102" t="s">
        <v>537</v>
      </c>
      <c r="D81" s="102" t="s">
        <v>598</v>
      </c>
      <c r="E81" s="126">
        <f t="shared" si="1"/>
        <v>11.5</v>
      </c>
      <c r="F81" s="126">
        <f t="shared" si="2"/>
        <v>49.833333333333336</v>
      </c>
    </row>
    <row r="82" spans="1:6" x14ac:dyDescent="0.3">
      <c r="A82" s="102" t="s">
        <v>357</v>
      </c>
      <c r="B82" s="102" t="s">
        <v>538</v>
      </c>
      <c r="D82" s="102" t="s">
        <v>488</v>
      </c>
      <c r="E82" s="126">
        <f t="shared" si="1"/>
        <v>11.75</v>
      </c>
      <c r="F82" s="126">
        <f t="shared" si="2"/>
        <v>50.916666666666664</v>
      </c>
    </row>
    <row r="83" spans="1:6" x14ac:dyDescent="0.3">
      <c r="A83" s="102" t="s">
        <v>358</v>
      </c>
      <c r="B83" s="102" t="s">
        <v>539</v>
      </c>
      <c r="D83" s="102" t="s">
        <v>588</v>
      </c>
      <c r="E83" s="126">
        <f t="shared" si="1"/>
        <v>12</v>
      </c>
      <c r="F83" s="126">
        <f t="shared" si="2"/>
        <v>52</v>
      </c>
    </row>
    <row r="84" spans="1:6" x14ac:dyDescent="0.3">
      <c r="A84" s="102" t="s">
        <v>359</v>
      </c>
      <c r="B84" s="102" t="s">
        <v>540</v>
      </c>
      <c r="D84" s="102" t="s">
        <v>570</v>
      </c>
      <c r="E84" s="126">
        <f t="shared" si="1"/>
        <v>12.25</v>
      </c>
      <c r="F84" s="126">
        <f t="shared" si="2"/>
        <v>53.083333333333336</v>
      </c>
    </row>
    <row r="85" spans="1:6" x14ac:dyDescent="0.3">
      <c r="A85" s="102" t="s">
        <v>360</v>
      </c>
      <c r="B85" s="102" t="s">
        <v>541</v>
      </c>
      <c r="D85" s="102" t="s">
        <v>579</v>
      </c>
      <c r="E85" s="126">
        <f t="shared" si="1"/>
        <v>12.5</v>
      </c>
      <c r="F85" s="126">
        <f t="shared" si="2"/>
        <v>54.166666666666664</v>
      </c>
    </row>
    <row r="86" spans="1:6" x14ac:dyDescent="0.3">
      <c r="A86" s="102" t="s">
        <v>361</v>
      </c>
      <c r="B86" s="102" t="s">
        <v>542</v>
      </c>
      <c r="D86" s="102" t="s">
        <v>492</v>
      </c>
      <c r="E86" s="126">
        <f t="shared" si="1"/>
        <v>12.75</v>
      </c>
      <c r="F86" s="126">
        <f t="shared" si="2"/>
        <v>55.25</v>
      </c>
    </row>
    <row r="87" spans="1:6" x14ac:dyDescent="0.3">
      <c r="A87" s="102" t="s">
        <v>362</v>
      </c>
      <c r="B87" s="102" t="s">
        <v>543</v>
      </c>
      <c r="D87" s="102" t="s">
        <v>620</v>
      </c>
      <c r="E87" s="126">
        <f t="shared" si="1"/>
        <v>13</v>
      </c>
      <c r="F87" s="126">
        <f t="shared" si="2"/>
        <v>56.333333333333336</v>
      </c>
    </row>
    <row r="88" spans="1:6" x14ac:dyDescent="0.3">
      <c r="A88" s="102" t="s">
        <v>363</v>
      </c>
      <c r="B88" s="102" t="s">
        <v>480</v>
      </c>
      <c r="D88" s="102" t="s">
        <v>504</v>
      </c>
      <c r="E88" s="126">
        <f t="shared" si="1"/>
        <v>13.25</v>
      </c>
      <c r="F88" s="126">
        <f t="shared" si="2"/>
        <v>57.416666666666664</v>
      </c>
    </row>
    <row r="89" spans="1:6" x14ac:dyDescent="0.3">
      <c r="A89" s="102" t="s">
        <v>364</v>
      </c>
      <c r="B89" s="102" t="s">
        <v>544</v>
      </c>
      <c r="D89" s="102" t="s">
        <v>622</v>
      </c>
      <c r="E89" s="126">
        <f t="shared" si="1"/>
        <v>13.5</v>
      </c>
      <c r="F89" s="126">
        <f t="shared" si="2"/>
        <v>58.5</v>
      </c>
    </row>
    <row r="90" spans="1:6" x14ac:dyDescent="0.3">
      <c r="A90" s="102" t="s">
        <v>365</v>
      </c>
      <c r="B90" s="102" t="s">
        <v>545</v>
      </c>
      <c r="D90" s="102" t="s">
        <v>567</v>
      </c>
      <c r="E90" s="126">
        <f t="shared" si="1"/>
        <v>13.75</v>
      </c>
      <c r="F90" s="126">
        <f t="shared" si="2"/>
        <v>59.583333333333336</v>
      </c>
    </row>
    <row r="91" spans="1:6" x14ac:dyDescent="0.3">
      <c r="A91" s="102" t="s">
        <v>366</v>
      </c>
      <c r="B91" s="102" t="s">
        <v>546</v>
      </c>
      <c r="D91" s="102" t="s">
        <v>524</v>
      </c>
      <c r="E91" s="126">
        <f t="shared" si="1"/>
        <v>14</v>
      </c>
      <c r="F91" s="126">
        <f t="shared" si="2"/>
        <v>60.666666666666664</v>
      </c>
    </row>
    <row r="92" spans="1:6" x14ac:dyDescent="0.3">
      <c r="A92" s="102" t="s">
        <v>367</v>
      </c>
      <c r="B92" s="102" t="s">
        <v>547</v>
      </c>
      <c r="D92" s="102" t="s">
        <v>538</v>
      </c>
      <c r="E92" s="126">
        <f t="shared" si="1"/>
        <v>14.25</v>
      </c>
      <c r="F92" s="126">
        <f t="shared" si="2"/>
        <v>61.75</v>
      </c>
    </row>
    <row r="93" spans="1:6" x14ac:dyDescent="0.3">
      <c r="A93" s="102" t="s">
        <v>368</v>
      </c>
      <c r="B93" s="102" t="s">
        <v>540</v>
      </c>
      <c r="D93" s="102" t="s">
        <v>573</v>
      </c>
      <c r="E93" s="126">
        <f t="shared" si="1"/>
        <v>14.5</v>
      </c>
      <c r="F93" s="126">
        <f t="shared" si="2"/>
        <v>62.833333333333336</v>
      </c>
    </row>
    <row r="94" spans="1:6" x14ac:dyDescent="0.3">
      <c r="A94" s="102" t="s">
        <v>369</v>
      </c>
      <c r="B94" s="102" t="s">
        <v>548</v>
      </c>
      <c r="D94" s="102" t="s">
        <v>606</v>
      </c>
      <c r="E94" s="126">
        <f t="shared" si="1"/>
        <v>14.75</v>
      </c>
      <c r="F94" s="126">
        <f t="shared" si="2"/>
        <v>63.916666666666664</v>
      </c>
    </row>
    <row r="95" spans="1:6" x14ac:dyDescent="0.3">
      <c r="A95" s="102" t="s">
        <v>370</v>
      </c>
      <c r="B95" s="102" t="s">
        <v>549</v>
      </c>
      <c r="D95" s="102" t="s">
        <v>536</v>
      </c>
      <c r="E95" s="126">
        <f t="shared" si="1"/>
        <v>15</v>
      </c>
      <c r="F95" s="126">
        <f t="shared" si="2"/>
        <v>65</v>
      </c>
    </row>
    <row r="96" spans="1:6" x14ac:dyDescent="0.3">
      <c r="A96" s="102" t="s">
        <v>371</v>
      </c>
      <c r="B96" s="102" t="s">
        <v>550</v>
      </c>
      <c r="D96" s="102" t="s">
        <v>589</v>
      </c>
      <c r="E96" s="126">
        <f t="shared" si="1"/>
        <v>15.25</v>
      </c>
      <c r="F96" s="126">
        <f t="shared" si="2"/>
        <v>66.083333333333329</v>
      </c>
    </row>
    <row r="97" spans="1:6" x14ac:dyDescent="0.3">
      <c r="A97" s="102" t="s">
        <v>372</v>
      </c>
      <c r="B97" s="102" t="s">
        <v>551</v>
      </c>
      <c r="D97" s="102" t="s">
        <v>551</v>
      </c>
      <c r="E97" s="126">
        <f t="shared" si="1"/>
        <v>15.5</v>
      </c>
      <c r="F97" s="126">
        <f t="shared" si="2"/>
        <v>67.166666666666671</v>
      </c>
    </row>
    <row r="98" spans="1:6" x14ac:dyDescent="0.3">
      <c r="A98" s="102" t="s">
        <v>373</v>
      </c>
      <c r="B98" s="102" t="s">
        <v>552</v>
      </c>
      <c r="D98" s="102" t="s">
        <v>506</v>
      </c>
      <c r="E98" s="126">
        <f t="shared" si="1"/>
        <v>15.75</v>
      </c>
      <c r="F98" s="126">
        <f t="shared" si="2"/>
        <v>68.25</v>
      </c>
    </row>
    <row r="99" spans="1:6" x14ac:dyDescent="0.3">
      <c r="A99" s="102" t="s">
        <v>374</v>
      </c>
      <c r="B99" s="102" t="s">
        <v>553</v>
      </c>
      <c r="D99" s="102" t="s">
        <v>575</v>
      </c>
      <c r="E99" s="126">
        <f t="shared" si="1"/>
        <v>16</v>
      </c>
      <c r="F99" s="126">
        <f t="shared" ref="F99:F162" si="3">E99*52/12</f>
        <v>69.333333333333329</v>
      </c>
    </row>
    <row r="100" spans="1:6" x14ac:dyDescent="0.3">
      <c r="A100" s="102" t="s">
        <v>375</v>
      </c>
      <c r="B100" s="102" t="s">
        <v>554</v>
      </c>
      <c r="D100" s="102" t="s">
        <v>621</v>
      </c>
      <c r="E100" s="126">
        <f t="shared" si="1"/>
        <v>16.25</v>
      </c>
      <c r="F100" s="126">
        <f t="shared" si="3"/>
        <v>70.416666666666671</v>
      </c>
    </row>
    <row r="101" spans="1:6" x14ac:dyDescent="0.3">
      <c r="A101" s="102" t="s">
        <v>376</v>
      </c>
      <c r="B101" s="102" t="s">
        <v>555</v>
      </c>
      <c r="D101" s="102" t="s">
        <v>576</v>
      </c>
      <c r="E101" s="126">
        <f t="shared" si="1"/>
        <v>16.5</v>
      </c>
      <c r="F101" s="126">
        <f t="shared" si="3"/>
        <v>71.5</v>
      </c>
    </row>
    <row r="102" spans="1:6" x14ac:dyDescent="0.3">
      <c r="A102" s="102" t="s">
        <v>377</v>
      </c>
      <c r="B102" s="102" t="s">
        <v>556</v>
      </c>
      <c r="D102" s="102" t="s">
        <v>494</v>
      </c>
      <c r="E102" s="126">
        <f t="shared" ref="E102:E165" si="4">E101+0.25</f>
        <v>16.75</v>
      </c>
      <c r="F102" s="126">
        <f t="shared" si="3"/>
        <v>72.583333333333329</v>
      </c>
    </row>
    <row r="103" spans="1:6" x14ac:dyDescent="0.3">
      <c r="A103" s="102" t="s">
        <v>378</v>
      </c>
      <c r="B103" s="102" t="s">
        <v>550</v>
      </c>
      <c r="D103" s="102" t="s">
        <v>591</v>
      </c>
      <c r="E103" s="126">
        <f t="shared" si="4"/>
        <v>17</v>
      </c>
      <c r="F103" s="126">
        <f t="shared" si="3"/>
        <v>73.666666666666671</v>
      </c>
    </row>
    <row r="104" spans="1:6" x14ac:dyDescent="0.3">
      <c r="A104" s="102" t="s">
        <v>399</v>
      </c>
      <c r="B104" s="102" t="s">
        <v>576</v>
      </c>
      <c r="D104" s="102" t="s">
        <v>582</v>
      </c>
      <c r="E104" s="126">
        <f t="shared" si="4"/>
        <v>17.25</v>
      </c>
      <c r="F104" s="126">
        <f t="shared" si="3"/>
        <v>74.75</v>
      </c>
    </row>
    <row r="105" spans="1:6" x14ac:dyDescent="0.3">
      <c r="A105" s="102" t="s">
        <v>379</v>
      </c>
      <c r="B105" s="102" t="s">
        <v>557</v>
      </c>
      <c r="D105" s="102" t="s">
        <v>542</v>
      </c>
      <c r="E105" s="126">
        <f t="shared" si="4"/>
        <v>17.5</v>
      </c>
      <c r="F105" s="126">
        <f t="shared" si="3"/>
        <v>75.833333333333329</v>
      </c>
    </row>
    <row r="106" spans="1:6" x14ac:dyDescent="0.3">
      <c r="A106" s="102" t="s">
        <v>380</v>
      </c>
      <c r="B106" s="102" t="s">
        <v>558</v>
      </c>
      <c r="D106" s="102" t="s">
        <v>478</v>
      </c>
      <c r="E106" s="126">
        <f t="shared" si="4"/>
        <v>17.75</v>
      </c>
      <c r="F106" s="126">
        <f t="shared" si="3"/>
        <v>76.916666666666671</v>
      </c>
    </row>
    <row r="107" spans="1:6" x14ac:dyDescent="0.3">
      <c r="A107" s="102" t="s">
        <v>381</v>
      </c>
      <c r="B107" s="102" t="s">
        <v>559</v>
      </c>
      <c r="D107" s="102" t="s">
        <v>623</v>
      </c>
      <c r="E107" s="126">
        <f t="shared" si="4"/>
        <v>18</v>
      </c>
      <c r="F107" s="126">
        <f t="shared" si="3"/>
        <v>78</v>
      </c>
    </row>
    <row r="108" spans="1:6" x14ac:dyDescent="0.3">
      <c r="A108" s="102" t="s">
        <v>382</v>
      </c>
      <c r="B108" s="102" t="s">
        <v>560</v>
      </c>
      <c r="D108" s="102" t="s">
        <v>605</v>
      </c>
      <c r="E108" s="126">
        <f t="shared" si="4"/>
        <v>18.25</v>
      </c>
      <c r="F108" s="126">
        <f t="shared" si="3"/>
        <v>79.083333333333329</v>
      </c>
    </row>
    <row r="109" spans="1:6" x14ac:dyDescent="0.3">
      <c r="A109" s="102" t="s">
        <v>383</v>
      </c>
      <c r="B109" s="102" t="s">
        <v>561</v>
      </c>
      <c r="D109" s="102" t="s">
        <v>587</v>
      </c>
      <c r="E109" s="126">
        <f t="shared" si="4"/>
        <v>18.5</v>
      </c>
      <c r="F109" s="126">
        <f t="shared" si="3"/>
        <v>80.166666666666671</v>
      </c>
    </row>
    <row r="110" spans="1:6" x14ac:dyDescent="0.3">
      <c r="A110" s="102" t="s">
        <v>384</v>
      </c>
      <c r="B110" s="102" t="s">
        <v>562</v>
      </c>
      <c r="D110" s="102" t="s">
        <v>532</v>
      </c>
      <c r="E110" s="126">
        <f t="shared" si="4"/>
        <v>18.75</v>
      </c>
      <c r="F110" s="126">
        <f t="shared" si="3"/>
        <v>81.25</v>
      </c>
    </row>
    <row r="111" spans="1:6" x14ac:dyDescent="0.3">
      <c r="A111" s="102" t="s">
        <v>385</v>
      </c>
      <c r="B111" s="102" t="s">
        <v>563</v>
      </c>
      <c r="D111" s="102" t="s">
        <v>511</v>
      </c>
      <c r="E111" s="126">
        <f t="shared" si="4"/>
        <v>19</v>
      </c>
      <c r="F111" s="126">
        <f t="shared" si="3"/>
        <v>82.333333333333329</v>
      </c>
    </row>
    <row r="112" spans="1:6" x14ac:dyDescent="0.3">
      <c r="A112" s="102" t="s">
        <v>386</v>
      </c>
      <c r="B112" s="102" t="s">
        <v>564</v>
      </c>
      <c r="D112" s="102" t="s">
        <v>618</v>
      </c>
      <c r="E112" s="126">
        <f t="shared" si="4"/>
        <v>19.25</v>
      </c>
      <c r="F112" s="126">
        <f t="shared" si="3"/>
        <v>83.416666666666671</v>
      </c>
    </row>
    <row r="113" spans="1:6" x14ac:dyDescent="0.3">
      <c r="A113" s="102" t="s">
        <v>387</v>
      </c>
      <c r="B113" s="102" t="s">
        <v>565</v>
      </c>
      <c r="D113" s="102" t="s">
        <v>499</v>
      </c>
      <c r="E113" s="126">
        <f t="shared" si="4"/>
        <v>19.5</v>
      </c>
      <c r="F113" s="126">
        <f t="shared" si="3"/>
        <v>84.5</v>
      </c>
    </row>
    <row r="114" spans="1:6" x14ac:dyDescent="0.3">
      <c r="A114" s="102" t="s">
        <v>388</v>
      </c>
      <c r="B114" s="102" t="s">
        <v>566</v>
      </c>
      <c r="D114" s="102" t="s">
        <v>581</v>
      </c>
      <c r="E114" s="126">
        <f t="shared" si="4"/>
        <v>19.75</v>
      </c>
      <c r="F114" s="126">
        <f t="shared" si="3"/>
        <v>85.583333333333329</v>
      </c>
    </row>
    <row r="115" spans="1:6" x14ac:dyDescent="0.3">
      <c r="A115" s="102" t="s">
        <v>389</v>
      </c>
      <c r="B115" s="102" t="s">
        <v>567</v>
      </c>
      <c r="D115" s="102" t="s">
        <v>489</v>
      </c>
      <c r="E115" s="126">
        <f t="shared" si="4"/>
        <v>20</v>
      </c>
      <c r="F115" s="126">
        <f t="shared" si="3"/>
        <v>86.666666666666671</v>
      </c>
    </row>
    <row r="116" spans="1:6" x14ac:dyDescent="0.3">
      <c r="A116" s="102" t="s">
        <v>390</v>
      </c>
      <c r="B116" s="102" t="s">
        <v>568</v>
      </c>
      <c r="D116" s="102" t="s">
        <v>493</v>
      </c>
      <c r="E116" s="126">
        <f t="shared" si="4"/>
        <v>20.25</v>
      </c>
      <c r="F116" s="126">
        <f t="shared" si="3"/>
        <v>87.75</v>
      </c>
    </row>
    <row r="117" spans="1:6" x14ac:dyDescent="0.3">
      <c r="A117" s="102" t="s">
        <v>391</v>
      </c>
      <c r="B117" s="102" t="s">
        <v>569</v>
      </c>
      <c r="D117" s="102" t="s">
        <v>519</v>
      </c>
      <c r="E117" s="126">
        <f t="shared" si="4"/>
        <v>20.5</v>
      </c>
      <c r="F117" s="126">
        <f t="shared" si="3"/>
        <v>88.833333333333329</v>
      </c>
    </row>
    <row r="118" spans="1:6" x14ac:dyDescent="0.3">
      <c r="A118" s="102" t="s">
        <v>392</v>
      </c>
      <c r="B118" s="102" t="s">
        <v>570</v>
      </c>
      <c r="D118" s="102" t="s">
        <v>518</v>
      </c>
      <c r="E118" s="126">
        <f t="shared" si="4"/>
        <v>20.75</v>
      </c>
      <c r="F118" s="126">
        <f t="shared" si="3"/>
        <v>89.916666666666671</v>
      </c>
    </row>
    <row r="119" spans="1:6" x14ac:dyDescent="0.3">
      <c r="A119" s="102" t="s">
        <v>393</v>
      </c>
      <c r="B119" s="102" t="s">
        <v>571</v>
      </c>
      <c r="D119" s="102" t="s">
        <v>477</v>
      </c>
      <c r="E119" s="126">
        <f t="shared" si="4"/>
        <v>21</v>
      </c>
      <c r="F119" s="126">
        <f t="shared" si="3"/>
        <v>91</v>
      </c>
    </row>
    <row r="120" spans="1:6" x14ac:dyDescent="0.3">
      <c r="A120" s="102" t="s">
        <v>394</v>
      </c>
      <c r="B120" s="102" t="s">
        <v>572</v>
      </c>
      <c r="D120" s="102" t="s">
        <v>590</v>
      </c>
      <c r="E120" s="126">
        <f t="shared" si="4"/>
        <v>21.25</v>
      </c>
      <c r="F120" s="126">
        <f t="shared" si="3"/>
        <v>92.083333333333329</v>
      </c>
    </row>
    <row r="121" spans="1:6" x14ac:dyDescent="0.3">
      <c r="A121" s="102" t="s">
        <v>395</v>
      </c>
      <c r="B121" s="102" t="s">
        <v>572</v>
      </c>
      <c r="D121" s="102" t="s">
        <v>544</v>
      </c>
      <c r="E121" s="126">
        <f t="shared" si="4"/>
        <v>21.5</v>
      </c>
      <c r="F121" s="126">
        <f t="shared" si="3"/>
        <v>93.166666666666671</v>
      </c>
    </row>
    <row r="122" spans="1:6" x14ac:dyDescent="0.3">
      <c r="A122" s="102" t="s">
        <v>396</v>
      </c>
      <c r="B122" s="102" t="s">
        <v>573</v>
      </c>
      <c r="D122" s="102" t="s">
        <v>593</v>
      </c>
      <c r="E122" s="126">
        <f t="shared" si="4"/>
        <v>21.75</v>
      </c>
      <c r="F122" s="126">
        <f t="shared" si="3"/>
        <v>94.25</v>
      </c>
    </row>
    <row r="123" spans="1:6" x14ac:dyDescent="0.3">
      <c r="A123" s="102" t="s">
        <v>397</v>
      </c>
      <c r="B123" s="102" t="s">
        <v>574</v>
      </c>
      <c r="D123" s="102" t="s">
        <v>566</v>
      </c>
      <c r="E123" s="126">
        <f t="shared" si="4"/>
        <v>22</v>
      </c>
      <c r="F123" s="126">
        <f t="shared" si="3"/>
        <v>95.333333333333329</v>
      </c>
    </row>
    <row r="124" spans="1:6" x14ac:dyDescent="0.3">
      <c r="A124" s="102" t="s">
        <v>398</v>
      </c>
      <c r="B124" s="102" t="s">
        <v>575</v>
      </c>
      <c r="D124" s="102" t="s">
        <v>546</v>
      </c>
      <c r="E124" s="126">
        <f t="shared" si="4"/>
        <v>22.25</v>
      </c>
      <c r="F124" s="126">
        <f t="shared" si="3"/>
        <v>96.416666666666671</v>
      </c>
    </row>
    <row r="125" spans="1:6" x14ac:dyDescent="0.3">
      <c r="A125" s="102" t="s">
        <v>400</v>
      </c>
      <c r="B125" s="102" t="s">
        <v>577</v>
      </c>
      <c r="D125" s="102" t="s">
        <v>594</v>
      </c>
      <c r="E125" s="126">
        <f t="shared" si="4"/>
        <v>22.5</v>
      </c>
      <c r="F125" s="126">
        <f t="shared" si="3"/>
        <v>97.5</v>
      </c>
    </row>
    <row r="126" spans="1:6" x14ac:dyDescent="0.3">
      <c r="A126" s="102" t="s">
        <v>401</v>
      </c>
      <c r="B126" s="102" t="s">
        <v>578</v>
      </c>
      <c r="D126" s="102" t="s">
        <v>603</v>
      </c>
      <c r="E126" s="126">
        <f t="shared" si="4"/>
        <v>22.75</v>
      </c>
      <c r="F126" s="126">
        <f t="shared" si="3"/>
        <v>98.583333333333329</v>
      </c>
    </row>
    <row r="127" spans="1:6" x14ac:dyDescent="0.3">
      <c r="A127" s="102" t="s">
        <v>402</v>
      </c>
      <c r="B127" s="102"/>
      <c r="D127" s="102" t="s">
        <v>541</v>
      </c>
      <c r="E127" s="126">
        <f t="shared" si="4"/>
        <v>23</v>
      </c>
      <c r="F127" s="126">
        <f t="shared" si="3"/>
        <v>99.666666666666671</v>
      </c>
    </row>
    <row r="128" spans="1:6" x14ac:dyDescent="0.3">
      <c r="A128" s="102" t="s">
        <v>403</v>
      </c>
      <c r="B128" s="102" t="s">
        <v>579</v>
      </c>
      <c r="D128" s="102" t="s">
        <v>561</v>
      </c>
      <c r="E128" s="126">
        <f t="shared" si="4"/>
        <v>23.25</v>
      </c>
      <c r="F128" s="126">
        <f t="shared" si="3"/>
        <v>100.75</v>
      </c>
    </row>
    <row r="129" spans="1:6" x14ac:dyDescent="0.3">
      <c r="A129" s="102" t="s">
        <v>404</v>
      </c>
      <c r="B129" s="102" t="s">
        <v>580</v>
      </c>
      <c r="D129" s="102" t="s">
        <v>513</v>
      </c>
      <c r="E129" s="126">
        <f t="shared" si="4"/>
        <v>23.5</v>
      </c>
      <c r="F129" s="126">
        <f t="shared" si="3"/>
        <v>101.83333333333333</v>
      </c>
    </row>
    <row r="130" spans="1:6" x14ac:dyDescent="0.3">
      <c r="A130" s="102" t="s">
        <v>405</v>
      </c>
      <c r="B130" s="102" t="s">
        <v>581</v>
      </c>
      <c r="D130" s="102" t="s">
        <v>585</v>
      </c>
      <c r="E130" s="126">
        <f t="shared" si="4"/>
        <v>23.75</v>
      </c>
      <c r="F130" s="126">
        <f t="shared" si="3"/>
        <v>102.91666666666667</v>
      </c>
    </row>
    <row r="131" spans="1:6" x14ac:dyDescent="0.3">
      <c r="A131" s="102" t="s">
        <v>406</v>
      </c>
      <c r="B131" s="102" t="s">
        <v>582</v>
      </c>
      <c r="D131" s="102" t="s">
        <v>574</v>
      </c>
      <c r="E131" s="126">
        <f t="shared" si="4"/>
        <v>24</v>
      </c>
      <c r="F131" s="126">
        <f t="shared" si="3"/>
        <v>104</v>
      </c>
    </row>
    <row r="132" spans="1:6" x14ac:dyDescent="0.3">
      <c r="A132" s="102" t="s">
        <v>407</v>
      </c>
      <c r="B132" s="102" t="s">
        <v>583</v>
      </c>
      <c r="D132" s="102" t="s">
        <v>540</v>
      </c>
      <c r="E132" s="126">
        <f t="shared" si="4"/>
        <v>24.25</v>
      </c>
      <c r="F132" s="126">
        <f t="shared" si="3"/>
        <v>105.08333333333333</v>
      </c>
    </row>
    <row r="133" spans="1:6" x14ac:dyDescent="0.3">
      <c r="A133" s="102" t="s">
        <v>408</v>
      </c>
      <c r="B133" s="102" t="s">
        <v>584</v>
      </c>
      <c r="D133" s="102" t="s">
        <v>491</v>
      </c>
      <c r="E133" s="126">
        <f t="shared" si="4"/>
        <v>24.5</v>
      </c>
      <c r="F133" s="126">
        <f t="shared" si="3"/>
        <v>106.16666666666667</v>
      </c>
    </row>
    <row r="134" spans="1:6" x14ac:dyDescent="0.3">
      <c r="A134" s="102" t="s">
        <v>409</v>
      </c>
      <c r="B134" s="102" t="s">
        <v>585</v>
      </c>
      <c r="D134" s="102" t="s">
        <v>521</v>
      </c>
      <c r="E134" s="126">
        <f t="shared" si="4"/>
        <v>24.75</v>
      </c>
      <c r="F134" s="126">
        <f t="shared" si="3"/>
        <v>107.25</v>
      </c>
    </row>
    <row r="135" spans="1:6" x14ac:dyDescent="0.3">
      <c r="A135" s="102" t="s">
        <v>410</v>
      </c>
      <c r="B135" s="102" t="s">
        <v>586</v>
      </c>
      <c r="D135" s="102" t="s">
        <v>509</v>
      </c>
      <c r="E135" s="126">
        <f t="shared" si="4"/>
        <v>25</v>
      </c>
      <c r="F135" s="126">
        <f t="shared" si="3"/>
        <v>108.33333333333333</v>
      </c>
    </row>
    <row r="136" spans="1:6" x14ac:dyDescent="0.3">
      <c r="A136" s="102" t="s">
        <v>411</v>
      </c>
      <c r="B136" s="102" t="s">
        <v>587</v>
      </c>
      <c r="D136" s="102" t="s">
        <v>604</v>
      </c>
      <c r="E136" s="126">
        <f t="shared" si="4"/>
        <v>25.25</v>
      </c>
      <c r="F136" s="126">
        <f t="shared" si="3"/>
        <v>109.41666666666667</v>
      </c>
    </row>
    <row r="137" spans="1:6" x14ac:dyDescent="0.3">
      <c r="A137" s="102" t="s">
        <v>412</v>
      </c>
      <c r="B137" s="102" t="s">
        <v>547</v>
      </c>
      <c r="D137" s="102" t="s">
        <v>625</v>
      </c>
      <c r="E137" s="126">
        <f t="shared" si="4"/>
        <v>25.5</v>
      </c>
      <c r="F137" s="126">
        <f t="shared" si="3"/>
        <v>110.5</v>
      </c>
    </row>
    <row r="138" spans="1:6" x14ac:dyDescent="0.3">
      <c r="A138" s="102" t="s">
        <v>413</v>
      </c>
      <c r="B138" s="102" t="s">
        <v>588</v>
      </c>
      <c r="D138" s="102" t="s">
        <v>549</v>
      </c>
      <c r="E138" s="126">
        <f t="shared" si="4"/>
        <v>25.75</v>
      </c>
      <c r="F138" s="126">
        <f t="shared" si="3"/>
        <v>111.58333333333333</v>
      </c>
    </row>
    <row r="139" spans="1:6" x14ac:dyDescent="0.3">
      <c r="A139" s="102" t="s">
        <v>414</v>
      </c>
      <c r="B139" s="102" t="s">
        <v>589</v>
      </c>
      <c r="D139" s="102" t="s">
        <v>557</v>
      </c>
      <c r="E139" s="126">
        <f t="shared" si="4"/>
        <v>26</v>
      </c>
      <c r="F139" s="126">
        <f t="shared" si="3"/>
        <v>112.66666666666667</v>
      </c>
    </row>
    <row r="140" spans="1:6" x14ac:dyDescent="0.3">
      <c r="A140" s="102" t="s">
        <v>415</v>
      </c>
      <c r="B140" s="102" t="s">
        <v>589</v>
      </c>
      <c r="D140" s="102" t="s">
        <v>558</v>
      </c>
      <c r="E140" s="126">
        <f t="shared" si="4"/>
        <v>26.25</v>
      </c>
      <c r="F140" s="126">
        <f t="shared" si="3"/>
        <v>113.75</v>
      </c>
    </row>
    <row r="141" spans="1:6" x14ac:dyDescent="0.3">
      <c r="A141" s="102" t="s">
        <v>416</v>
      </c>
      <c r="B141" s="102" t="s">
        <v>480</v>
      </c>
      <c r="D141" s="102" t="s">
        <v>516</v>
      </c>
      <c r="E141" s="126">
        <f t="shared" si="4"/>
        <v>26.5</v>
      </c>
      <c r="F141" s="126">
        <f t="shared" si="3"/>
        <v>114.83333333333333</v>
      </c>
    </row>
    <row r="142" spans="1:6" x14ac:dyDescent="0.3">
      <c r="A142" s="102" t="s">
        <v>417</v>
      </c>
      <c r="B142" s="102" t="s">
        <v>590</v>
      </c>
      <c r="D142" s="102" t="s">
        <v>554</v>
      </c>
      <c r="E142" s="126">
        <f t="shared" si="4"/>
        <v>26.75</v>
      </c>
      <c r="F142" s="126">
        <f t="shared" si="3"/>
        <v>115.91666666666667</v>
      </c>
    </row>
    <row r="143" spans="1:6" x14ac:dyDescent="0.3">
      <c r="A143" s="102" t="s">
        <v>418</v>
      </c>
      <c r="B143" s="102" t="s">
        <v>591</v>
      </c>
      <c r="D143" s="102" t="s">
        <v>619</v>
      </c>
      <c r="E143" s="126">
        <f t="shared" si="4"/>
        <v>27</v>
      </c>
      <c r="F143" s="126">
        <f t="shared" si="3"/>
        <v>117</v>
      </c>
    </row>
    <row r="144" spans="1:6" x14ac:dyDescent="0.3">
      <c r="A144" s="102" t="s">
        <v>419</v>
      </c>
      <c r="B144" s="102" t="s">
        <v>592</v>
      </c>
      <c r="D144" s="102" t="s">
        <v>562</v>
      </c>
      <c r="E144" s="126">
        <f t="shared" si="4"/>
        <v>27.25</v>
      </c>
      <c r="F144" s="126">
        <f t="shared" si="3"/>
        <v>118.08333333333333</v>
      </c>
    </row>
    <row r="145" spans="1:6" x14ac:dyDescent="0.3">
      <c r="A145" s="102" t="s">
        <v>420</v>
      </c>
      <c r="B145" s="102" t="s">
        <v>546</v>
      </c>
      <c r="D145" s="102" t="s">
        <v>501</v>
      </c>
      <c r="E145" s="126">
        <f t="shared" si="4"/>
        <v>27.5</v>
      </c>
      <c r="F145" s="126">
        <f t="shared" si="3"/>
        <v>119.16666666666667</v>
      </c>
    </row>
    <row r="146" spans="1:6" x14ac:dyDescent="0.3">
      <c r="A146" s="102" t="s">
        <v>421</v>
      </c>
      <c r="B146" s="102" t="s">
        <v>593</v>
      </c>
      <c r="D146" s="102" t="s">
        <v>609</v>
      </c>
      <c r="E146" s="126">
        <f t="shared" si="4"/>
        <v>27.75</v>
      </c>
      <c r="F146" s="126">
        <f t="shared" si="3"/>
        <v>120.25</v>
      </c>
    </row>
    <row r="147" spans="1:6" x14ac:dyDescent="0.3">
      <c r="A147" s="102" t="s">
        <v>422</v>
      </c>
      <c r="B147" s="102" t="s">
        <v>554</v>
      </c>
      <c r="D147" s="102" t="s">
        <v>600</v>
      </c>
      <c r="E147" s="126">
        <f t="shared" si="4"/>
        <v>28</v>
      </c>
      <c r="F147" s="126">
        <f t="shared" si="3"/>
        <v>121.33333333333333</v>
      </c>
    </row>
    <row r="148" spans="1:6" x14ac:dyDescent="0.3">
      <c r="A148" s="102" t="s">
        <v>423</v>
      </c>
      <c r="B148" s="102" t="s">
        <v>594</v>
      </c>
      <c r="D148" s="102" t="s">
        <v>507</v>
      </c>
      <c r="E148" s="126">
        <f t="shared" si="4"/>
        <v>28.25</v>
      </c>
      <c r="F148" s="126">
        <f t="shared" si="3"/>
        <v>122.41666666666667</v>
      </c>
    </row>
    <row r="149" spans="1:6" x14ac:dyDescent="0.3">
      <c r="A149" s="102" t="s">
        <v>424</v>
      </c>
      <c r="B149" s="102" t="s">
        <v>595</v>
      </c>
      <c r="D149" s="102" t="s">
        <v>626</v>
      </c>
      <c r="E149" s="126">
        <f t="shared" si="4"/>
        <v>28.5</v>
      </c>
      <c r="F149" s="126">
        <f t="shared" si="3"/>
        <v>123.5</v>
      </c>
    </row>
    <row r="150" spans="1:6" x14ac:dyDescent="0.3">
      <c r="A150" s="102" t="s">
        <v>425</v>
      </c>
      <c r="B150" s="102" t="s">
        <v>596</v>
      </c>
      <c r="D150" s="102" t="s">
        <v>512</v>
      </c>
      <c r="E150" s="126">
        <f t="shared" si="4"/>
        <v>28.75</v>
      </c>
      <c r="F150" s="126">
        <f t="shared" si="3"/>
        <v>124.58333333333333</v>
      </c>
    </row>
    <row r="151" spans="1:6" x14ac:dyDescent="0.3">
      <c r="A151" s="102" t="s">
        <v>426</v>
      </c>
      <c r="B151" s="102" t="s">
        <v>597</v>
      </c>
      <c r="D151" s="102" t="s">
        <v>597</v>
      </c>
      <c r="E151" s="126">
        <f t="shared" si="4"/>
        <v>29</v>
      </c>
      <c r="F151" s="126">
        <f t="shared" si="3"/>
        <v>125.66666666666667</v>
      </c>
    </row>
    <row r="152" spans="1:6" x14ac:dyDescent="0.3">
      <c r="A152" s="102" t="s">
        <v>427</v>
      </c>
      <c r="B152" s="102" t="s">
        <v>598</v>
      </c>
      <c r="D152" s="102" t="s">
        <v>490</v>
      </c>
      <c r="E152" s="126">
        <f t="shared" si="4"/>
        <v>29.25</v>
      </c>
      <c r="F152" s="126">
        <f t="shared" si="3"/>
        <v>126.75</v>
      </c>
    </row>
    <row r="153" spans="1:6" x14ac:dyDescent="0.3">
      <c r="A153" s="102" t="s">
        <v>428</v>
      </c>
      <c r="B153" s="102" t="s">
        <v>599</v>
      </c>
      <c r="D153" s="102" t="s">
        <v>503</v>
      </c>
      <c r="E153" s="126">
        <f t="shared" si="4"/>
        <v>29.5</v>
      </c>
      <c r="F153" s="126">
        <f t="shared" si="3"/>
        <v>127.83333333333333</v>
      </c>
    </row>
    <row r="154" spans="1:6" x14ac:dyDescent="0.3">
      <c r="A154" s="102" t="s">
        <v>429</v>
      </c>
      <c r="B154" s="102" t="s">
        <v>577</v>
      </c>
      <c r="D154" s="102" t="s">
        <v>550</v>
      </c>
      <c r="E154" s="126">
        <f t="shared" si="4"/>
        <v>29.75</v>
      </c>
      <c r="F154" s="126">
        <f t="shared" si="3"/>
        <v>128.91666666666666</v>
      </c>
    </row>
    <row r="155" spans="1:6" x14ac:dyDescent="0.3">
      <c r="A155" s="102" t="s">
        <v>430</v>
      </c>
      <c r="B155" s="102" t="s">
        <v>600</v>
      </c>
      <c r="D155" s="102" t="s">
        <v>523</v>
      </c>
      <c r="E155" s="126">
        <f t="shared" si="4"/>
        <v>30</v>
      </c>
      <c r="F155" s="126">
        <f t="shared" si="3"/>
        <v>130</v>
      </c>
    </row>
    <row r="156" spans="1:6" x14ac:dyDescent="0.3">
      <c r="A156" s="102" t="s">
        <v>431</v>
      </c>
      <c r="B156" s="102" t="s">
        <v>601</v>
      </c>
      <c r="D156" s="102" t="s">
        <v>571</v>
      </c>
      <c r="E156" s="126">
        <f t="shared" si="4"/>
        <v>30.25</v>
      </c>
      <c r="F156" s="126">
        <f t="shared" si="3"/>
        <v>131.08333333333334</v>
      </c>
    </row>
    <row r="157" spans="1:6" x14ac:dyDescent="0.3">
      <c r="A157" s="102" t="s">
        <v>432</v>
      </c>
      <c r="B157" s="102"/>
      <c r="D157" s="102" t="s">
        <v>539</v>
      </c>
      <c r="E157" s="126">
        <f t="shared" si="4"/>
        <v>30.5</v>
      </c>
      <c r="F157" s="126">
        <f t="shared" si="3"/>
        <v>132.16666666666666</v>
      </c>
    </row>
    <row r="158" spans="1:6" x14ac:dyDescent="0.3">
      <c r="A158" s="102" t="s">
        <v>435</v>
      </c>
      <c r="B158" s="102" t="s">
        <v>602</v>
      </c>
      <c r="D158" s="102" t="s">
        <v>520</v>
      </c>
      <c r="E158" s="126">
        <f t="shared" si="4"/>
        <v>30.75</v>
      </c>
      <c r="F158" s="126">
        <f t="shared" si="3"/>
        <v>133.25</v>
      </c>
    </row>
    <row r="159" spans="1:6" x14ac:dyDescent="0.3">
      <c r="A159" s="102" t="s">
        <v>433</v>
      </c>
      <c r="B159" s="102" t="s">
        <v>586</v>
      </c>
      <c r="D159" s="102" t="s">
        <v>563</v>
      </c>
      <c r="E159" s="126">
        <f t="shared" si="4"/>
        <v>31</v>
      </c>
      <c r="F159" s="126">
        <f t="shared" si="3"/>
        <v>134.33333333333334</v>
      </c>
    </row>
    <row r="160" spans="1:6" x14ac:dyDescent="0.3">
      <c r="A160" s="102" t="s">
        <v>434</v>
      </c>
      <c r="B160" s="102"/>
      <c r="D160" s="102" t="s">
        <v>530</v>
      </c>
      <c r="E160" s="126">
        <f t="shared" si="4"/>
        <v>31.25</v>
      </c>
      <c r="F160" s="126">
        <f t="shared" si="3"/>
        <v>135.41666666666666</v>
      </c>
    </row>
    <row r="161" spans="1:6" x14ac:dyDescent="0.3">
      <c r="A161" s="102" t="s">
        <v>436</v>
      </c>
      <c r="B161" s="102" t="s">
        <v>585</v>
      </c>
      <c r="D161" s="102" t="s">
        <v>586</v>
      </c>
      <c r="E161" s="126">
        <f t="shared" si="4"/>
        <v>31.5</v>
      </c>
      <c r="F161" s="126">
        <f t="shared" si="3"/>
        <v>136.5</v>
      </c>
    </row>
    <row r="162" spans="1:6" x14ac:dyDescent="0.3">
      <c r="A162" s="102" t="s">
        <v>437</v>
      </c>
      <c r="B162" s="102" t="s">
        <v>603</v>
      </c>
      <c r="D162" s="102" t="s">
        <v>578</v>
      </c>
      <c r="E162" s="126">
        <f t="shared" si="4"/>
        <v>31.75</v>
      </c>
      <c r="F162" s="126">
        <f t="shared" si="3"/>
        <v>137.58333333333334</v>
      </c>
    </row>
    <row r="163" spans="1:6" x14ac:dyDescent="0.3">
      <c r="A163" s="102" t="s">
        <v>438</v>
      </c>
      <c r="B163" s="102" t="s">
        <v>597</v>
      </c>
      <c r="D163" s="102" t="s">
        <v>552</v>
      </c>
      <c r="E163" s="126">
        <f t="shared" si="4"/>
        <v>32</v>
      </c>
      <c r="F163" s="126">
        <f t="shared" ref="F163:F174" si="5">E163*52/12</f>
        <v>138.66666666666666</v>
      </c>
    </row>
    <row r="164" spans="1:6" x14ac:dyDescent="0.3">
      <c r="A164" s="102" t="s">
        <v>439</v>
      </c>
      <c r="B164" s="102" t="s">
        <v>604</v>
      </c>
      <c r="D164" s="102" t="s">
        <v>487</v>
      </c>
      <c r="E164" s="126">
        <f t="shared" si="4"/>
        <v>32.25</v>
      </c>
      <c r="F164" s="126">
        <f t="shared" si="5"/>
        <v>139.75</v>
      </c>
    </row>
    <row r="165" spans="1:6" x14ac:dyDescent="0.3">
      <c r="A165" s="102" t="s">
        <v>440</v>
      </c>
      <c r="B165" s="102" t="s">
        <v>605</v>
      </c>
      <c r="D165" s="127"/>
      <c r="E165" s="126">
        <f t="shared" si="4"/>
        <v>32.5</v>
      </c>
      <c r="F165" s="126">
        <f t="shared" si="5"/>
        <v>140.83333333333334</v>
      </c>
    </row>
    <row r="166" spans="1:6" x14ac:dyDescent="0.3">
      <c r="A166" s="102" t="s">
        <v>441</v>
      </c>
      <c r="B166" s="102" t="s">
        <v>606</v>
      </c>
      <c r="D166" s="127"/>
      <c r="E166" s="126">
        <f t="shared" ref="E166:E175" si="6">E165+0.25</f>
        <v>32.75</v>
      </c>
      <c r="F166" s="126">
        <f t="shared" si="5"/>
        <v>141.91666666666666</v>
      </c>
    </row>
    <row r="167" spans="1:6" x14ac:dyDescent="0.3">
      <c r="A167" s="102" t="s">
        <v>442</v>
      </c>
      <c r="B167" s="102" t="s">
        <v>599</v>
      </c>
      <c r="D167" s="127"/>
      <c r="E167" s="126">
        <f t="shared" si="6"/>
        <v>33</v>
      </c>
      <c r="F167" s="126">
        <f t="shared" si="5"/>
        <v>143</v>
      </c>
    </row>
    <row r="168" spans="1:6" x14ac:dyDescent="0.3">
      <c r="A168" s="102" t="s">
        <v>443</v>
      </c>
      <c r="B168" s="102" t="s">
        <v>603</v>
      </c>
      <c r="D168" s="127"/>
      <c r="E168" s="126">
        <f t="shared" si="6"/>
        <v>33.25</v>
      </c>
      <c r="F168" s="126">
        <f t="shared" si="5"/>
        <v>144.08333333333334</v>
      </c>
    </row>
    <row r="169" spans="1:6" x14ac:dyDescent="0.3">
      <c r="A169" s="102" t="s">
        <v>444</v>
      </c>
      <c r="B169" s="102" t="s">
        <v>607</v>
      </c>
      <c r="D169" s="127"/>
      <c r="E169" s="126">
        <f t="shared" si="6"/>
        <v>33.5</v>
      </c>
      <c r="F169" s="126">
        <f t="shared" si="5"/>
        <v>145.16666666666666</v>
      </c>
    </row>
    <row r="170" spans="1:6" x14ac:dyDescent="0.3">
      <c r="A170" s="102" t="s">
        <v>445</v>
      </c>
      <c r="B170" s="102" t="s">
        <v>608</v>
      </c>
      <c r="D170" s="127"/>
      <c r="E170" s="126">
        <f t="shared" si="6"/>
        <v>33.75</v>
      </c>
      <c r="F170" s="126">
        <f t="shared" si="5"/>
        <v>146.25</v>
      </c>
    </row>
    <row r="171" spans="1:6" x14ac:dyDescent="0.3">
      <c r="A171" s="102" t="s">
        <v>446</v>
      </c>
      <c r="B171" s="102" t="s">
        <v>609</v>
      </c>
      <c r="D171" s="127"/>
      <c r="E171" s="126">
        <f t="shared" si="6"/>
        <v>34</v>
      </c>
      <c r="F171" s="126">
        <f t="shared" si="5"/>
        <v>147.33333333333334</v>
      </c>
    </row>
    <row r="172" spans="1:6" x14ac:dyDescent="0.3">
      <c r="A172" s="102" t="s">
        <v>447</v>
      </c>
      <c r="B172" s="102" t="s">
        <v>608</v>
      </c>
      <c r="D172" s="127"/>
      <c r="E172" s="126">
        <f t="shared" si="6"/>
        <v>34.25</v>
      </c>
      <c r="F172" s="126">
        <f t="shared" si="5"/>
        <v>148.41666666666666</v>
      </c>
    </row>
    <row r="173" spans="1:6" x14ac:dyDescent="0.3">
      <c r="A173" s="102" t="s">
        <v>450</v>
      </c>
      <c r="B173" s="102" t="s">
        <v>612</v>
      </c>
      <c r="D173" s="127"/>
      <c r="E173" s="126">
        <f t="shared" si="6"/>
        <v>34.5</v>
      </c>
      <c r="F173" s="126">
        <f t="shared" si="5"/>
        <v>149.5</v>
      </c>
    </row>
    <row r="174" spans="1:6" x14ac:dyDescent="0.3">
      <c r="A174" s="102" t="s">
        <v>448</v>
      </c>
      <c r="B174" s="102" t="s">
        <v>610</v>
      </c>
      <c r="D174" s="127"/>
      <c r="E174" s="126">
        <f t="shared" si="6"/>
        <v>34.75</v>
      </c>
      <c r="F174" s="126">
        <f t="shared" si="5"/>
        <v>150.58333333333334</v>
      </c>
    </row>
    <row r="175" spans="1:6" x14ac:dyDescent="0.3">
      <c r="A175" s="102" t="s">
        <v>449</v>
      </c>
      <c r="B175" s="102" t="s">
        <v>611</v>
      </c>
      <c r="D175" s="127"/>
      <c r="E175" s="126">
        <f t="shared" si="6"/>
        <v>35</v>
      </c>
      <c r="F175" s="126">
        <f>E175*52/12</f>
        <v>151.66666666666666</v>
      </c>
    </row>
    <row r="176" spans="1:6" x14ac:dyDescent="0.3">
      <c r="A176" s="102" t="s">
        <v>451</v>
      </c>
      <c r="B176" s="102" t="s">
        <v>613</v>
      </c>
      <c r="D176" s="127"/>
    </row>
    <row r="177" spans="1:5" x14ac:dyDescent="0.3">
      <c r="A177" s="102" t="s">
        <v>452</v>
      </c>
      <c r="B177" s="102" t="s">
        <v>614</v>
      </c>
      <c r="D177" s="127"/>
      <c r="E177" s="126"/>
    </row>
    <row r="178" spans="1:5" x14ac:dyDescent="0.3">
      <c r="A178" s="102" t="s">
        <v>453</v>
      </c>
      <c r="B178" s="102" t="s">
        <v>615</v>
      </c>
      <c r="D178" s="127"/>
      <c r="E178" s="126"/>
    </row>
    <row r="179" spans="1:5" x14ac:dyDescent="0.3">
      <c r="A179" s="102" t="s">
        <v>454</v>
      </c>
      <c r="B179" s="102" t="s">
        <v>616</v>
      </c>
      <c r="D179" s="127"/>
      <c r="E179" s="126"/>
    </row>
    <row r="180" spans="1:5" x14ac:dyDescent="0.3">
      <c r="A180" s="102" t="s">
        <v>455</v>
      </c>
      <c r="B180" s="102" t="s">
        <v>589</v>
      </c>
      <c r="D180" s="127"/>
      <c r="E180" s="126"/>
    </row>
    <row r="181" spans="1:5" x14ac:dyDescent="0.3">
      <c r="A181" s="102" t="s">
        <v>456</v>
      </c>
      <c r="B181" s="102" t="s">
        <v>607</v>
      </c>
      <c r="D181" s="127"/>
      <c r="E181" s="126"/>
    </row>
    <row r="182" spans="1:5" x14ac:dyDescent="0.3">
      <c r="A182" s="102" t="s">
        <v>457</v>
      </c>
      <c r="B182" s="102" t="s">
        <v>617</v>
      </c>
      <c r="D182" s="127"/>
      <c r="E182" s="126"/>
    </row>
    <row r="183" spans="1:5" x14ac:dyDescent="0.3">
      <c r="A183" s="102" t="s">
        <v>458</v>
      </c>
      <c r="B183" s="102" t="s">
        <v>618</v>
      </c>
      <c r="D183" s="127"/>
      <c r="E183" s="126"/>
    </row>
    <row r="184" spans="1:5" x14ac:dyDescent="0.3">
      <c r="A184" s="102" t="s">
        <v>459</v>
      </c>
      <c r="B184" s="102" t="s">
        <v>546</v>
      </c>
      <c r="D184" s="127"/>
      <c r="E184" s="126"/>
    </row>
    <row r="185" spans="1:5" x14ac:dyDescent="0.3">
      <c r="A185" s="102" t="s">
        <v>460</v>
      </c>
      <c r="B185" s="102" t="s">
        <v>619</v>
      </c>
      <c r="D185" s="127"/>
      <c r="E185" s="126"/>
    </row>
    <row r="186" spans="1:5" x14ac:dyDescent="0.3">
      <c r="A186" s="102" t="s">
        <v>461</v>
      </c>
      <c r="B186" s="102" t="s">
        <v>551</v>
      </c>
      <c r="D186" s="127"/>
      <c r="E186" s="126"/>
    </row>
    <row r="187" spans="1:5" x14ac:dyDescent="0.3">
      <c r="A187" s="102" t="s">
        <v>462</v>
      </c>
      <c r="B187" s="102" t="s">
        <v>620</v>
      </c>
      <c r="D187" s="127"/>
      <c r="E187" s="126"/>
    </row>
    <row r="188" spans="1:5" x14ac:dyDescent="0.3">
      <c r="A188" s="102" t="s">
        <v>463</v>
      </c>
      <c r="B188" s="102" t="s">
        <v>621</v>
      </c>
      <c r="D188" s="127"/>
      <c r="E188" s="126"/>
    </row>
    <row r="189" spans="1:5" x14ac:dyDescent="0.3">
      <c r="A189" s="102" t="s">
        <v>464</v>
      </c>
      <c r="B189" s="102" t="s">
        <v>622</v>
      </c>
      <c r="D189" s="127"/>
      <c r="E189" s="126"/>
    </row>
    <row r="190" spans="1:5" x14ac:dyDescent="0.3">
      <c r="A190" s="102" t="s">
        <v>465</v>
      </c>
      <c r="B190" s="102" t="s">
        <v>496</v>
      </c>
      <c r="D190" s="127"/>
      <c r="E190" s="126"/>
    </row>
    <row r="191" spans="1:5" x14ac:dyDescent="0.3">
      <c r="A191" s="102" t="s">
        <v>466</v>
      </c>
      <c r="B191" s="102" t="s">
        <v>623</v>
      </c>
      <c r="D191" s="127"/>
      <c r="E191" s="126"/>
    </row>
    <row r="192" spans="1:5" x14ac:dyDescent="0.3">
      <c r="A192" s="102" t="s">
        <v>467</v>
      </c>
      <c r="B192" s="102" t="s">
        <v>624</v>
      </c>
      <c r="D192" s="127"/>
      <c r="E192" s="126"/>
    </row>
    <row r="193" spans="1:5" x14ac:dyDescent="0.3">
      <c r="A193" s="102" t="s">
        <v>468</v>
      </c>
      <c r="B193" s="102" t="s">
        <v>625</v>
      </c>
      <c r="D193" s="127"/>
      <c r="E193" s="126"/>
    </row>
    <row r="194" spans="1:5" x14ac:dyDescent="0.3">
      <c r="A194" s="102" t="s">
        <v>469</v>
      </c>
      <c r="B194" s="102" t="s">
        <v>626</v>
      </c>
      <c r="D194" s="127"/>
      <c r="E194" s="126"/>
    </row>
    <row r="195" spans="1:5" x14ac:dyDescent="0.3">
      <c r="A195" s="102" t="s">
        <v>470</v>
      </c>
      <c r="B195" s="102" t="s">
        <v>627</v>
      </c>
      <c r="D195" s="127"/>
      <c r="E195" s="126"/>
    </row>
    <row r="196" spans="1:5" x14ac:dyDescent="0.3">
      <c r="A196" s="102" t="s">
        <v>471</v>
      </c>
      <c r="B196" s="102" t="s">
        <v>554</v>
      </c>
      <c r="D196" s="127"/>
      <c r="E196" s="126"/>
    </row>
    <row r="197" spans="1:5" x14ac:dyDescent="0.3">
      <c r="A197" s="102" t="s">
        <v>472</v>
      </c>
      <c r="B197" s="102" t="s">
        <v>582</v>
      </c>
      <c r="D197" s="127"/>
      <c r="E197" s="126"/>
    </row>
    <row r="198" spans="1:5" x14ac:dyDescent="0.3">
      <c r="A198" s="102" t="s">
        <v>473</v>
      </c>
      <c r="B198" s="102" t="s">
        <v>550</v>
      </c>
      <c r="D198" s="127"/>
      <c r="E198" s="126"/>
    </row>
    <row r="199" spans="1:5" x14ac:dyDescent="0.3">
      <c r="A199" s="102" t="s">
        <v>474</v>
      </c>
      <c r="B199" s="124" t="s">
        <v>542</v>
      </c>
      <c r="D199" s="127"/>
      <c r="E199" s="126"/>
    </row>
    <row r="200" spans="1:5" x14ac:dyDescent="0.3">
      <c r="E200" s="126"/>
    </row>
    <row r="201" spans="1:5" x14ac:dyDescent="0.3">
      <c r="E201" s="126"/>
    </row>
    <row r="202" spans="1:5" x14ac:dyDescent="0.3">
      <c r="E202" s="126"/>
    </row>
    <row r="203" spans="1:5" x14ac:dyDescent="0.3">
      <c r="E203" s="126"/>
    </row>
    <row r="204" spans="1:5" x14ac:dyDescent="0.3">
      <c r="E204" s="126"/>
    </row>
    <row r="205" spans="1:5" x14ac:dyDescent="0.3">
      <c r="E205" s="126"/>
    </row>
    <row r="206" spans="1:5" x14ac:dyDescent="0.3">
      <c r="E206" s="126"/>
    </row>
    <row r="207" spans="1:5" x14ac:dyDescent="0.3">
      <c r="E207" s="126"/>
    </row>
    <row r="208" spans="1:5" x14ac:dyDescent="0.3">
      <c r="E208" s="126"/>
    </row>
    <row r="209" spans="5:5" x14ac:dyDescent="0.3">
      <c r="E209" s="126"/>
    </row>
    <row r="210" spans="5:5" x14ac:dyDescent="0.3">
      <c r="E210" s="126"/>
    </row>
    <row r="211" spans="5:5" x14ac:dyDescent="0.3">
      <c r="E211" s="126"/>
    </row>
    <row r="212" spans="5:5" x14ac:dyDescent="0.3">
      <c r="E212" s="126"/>
    </row>
    <row r="213" spans="5:5" x14ac:dyDescent="0.3">
      <c r="E213" s="126"/>
    </row>
    <row r="214" spans="5:5" x14ac:dyDescent="0.3">
      <c r="E214" s="126"/>
    </row>
    <row r="215" spans="5:5" x14ac:dyDescent="0.3">
      <c r="E215" s="126"/>
    </row>
    <row r="216" spans="5:5" x14ac:dyDescent="0.3">
      <c r="E216" s="126"/>
    </row>
    <row r="217" spans="5:5" x14ac:dyDescent="0.3">
      <c r="E217" s="126"/>
    </row>
    <row r="218" spans="5:5" x14ac:dyDescent="0.3">
      <c r="E218" s="126"/>
    </row>
    <row r="219" spans="5:5" x14ac:dyDescent="0.3">
      <c r="E219" s="126"/>
    </row>
    <row r="220" spans="5:5" x14ac:dyDescent="0.3">
      <c r="E220" s="126"/>
    </row>
    <row r="221" spans="5:5" x14ac:dyDescent="0.3">
      <c r="E221" s="126"/>
    </row>
    <row r="222" spans="5:5" x14ac:dyDescent="0.3">
      <c r="E222" s="126"/>
    </row>
    <row r="223" spans="5:5" x14ac:dyDescent="0.3">
      <c r="E223" s="126"/>
    </row>
    <row r="224" spans="5:5" x14ac:dyDescent="0.3">
      <c r="E224" s="126"/>
    </row>
    <row r="225" spans="5:5" x14ac:dyDescent="0.3">
      <c r="E225" s="126"/>
    </row>
    <row r="226" spans="5:5" x14ac:dyDescent="0.3">
      <c r="E226" s="126"/>
    </row>
    <row r="227" spans="5:5" x14ac:dyDescent="0.3">
      <c r="E227" s="126"/>
    </row>
    <row r="228" spans="5:5" x14ac:dyDescent="0.3">
      <c r="E228" s="126"/>
    </row>
    <row r="229" spans="5:5" x14ac:dyDescent="0.3">
      <c r="E229" s="126"/>
    </row>
    <row r="230" spans="5:5" x14ac:dyDescent="0.3">
      <c r="E230" s="126"/>
    </row>
    <row r="231" spans="5:5" x14ac:dyDescent="0.3">
      <c r="E231" s="126"/>
    </row>
    <row r="232" spans="5:5" x14ac:dyDescent="0.3">
      <c r="E232" s="126"/>
    </row>
    <row r="233" spans="5:5" x14ac:dyDescent="0.3">
      <c r="E233" s="126"/>
    </row>
    <row r="234" spans="5:5" x14ac:dyDescent="0.3">
      <c r="E234" s="126"/>
    </row>
    <row r="235" spans="5:5" x14ac:dyDescent="0.3">
      <c r="E235" s="126"/>
    </row>
    <row r="236" spans="5:5" x14ac:dyDescent="0.3">
      <c r="E236" s="126"/>
    </row>
    <row r="237" spans="5:5" x14ac:dyDescent="0.3">
      <c r="E237" s="126"/>
    </row>
    <row r="238" spans="5:5" x14ac:dyDescent="0.3">
      <c r="E238" s="126"/>
    </row>
    <row r="239" spans="5:5" x14ac:dyDescent="0.3">
      <c r="E239" s="126"/>
    </row>
    <row r="240" spans="5:5" x14ac:dyDescent="0.3">
      <c r="E240" s="126"/>
    </row>
    <row r="241" spans="5:5" x14ac:dyDescent="0.3">
      <c r="E241" s="126"/>
    </row>
    <row r="242" spans="5:5" x14ac:dyDescent="0.3">
      <c r="E242" s="126"/>
    </row>
    <row r="243" spans="5:5" x14ac:dyDescent="0.3">
      <c r="E243" s="126"/>
    </row>
    <row r="244" spans="5:5" x14ac:dyDescent="0.3">
      <c r="E244" s="126"/>
    </row>
    <row r="245" spans="5:5" x14ac:dyDescent="0.3">
      <c r="E245" s="126"/>
    </row>
    <row r="246" spans="5:5" x14ac:dyDescent="0.3">
      <c r="E246" s="126"/>
    </row>
    <row r="247" spans="5:5" x14ac:dyDescent="0.3">
      <c r="E247" s="126"/>
    </row>
    <row r="248" spans="5:5" x14ac:dyDescent="0.3">
      <c r="E248" s="126"/>
    </row>
    <row r="249" spans="5:5" x14ac:dyDescent="0.3">
      <c r="E249" s="126"/>
    </row>
    <row r="250" spans="5:5" x14ac:dyDescent="0.3">
      <c r="E250" s="126"/>
    </row>
    <row r="251" spans="5:5" x14ac:dyDescent="0.3">
      <c r="E251" s="126"/>
    </row>
    <row r="252" spans="5:5" x14ac:dyDescent="0.3">
      <c r="E252" s="126"/>
    </row>
    <row r="253" spans="5:5" x14ac:dyDescent="0.3">
      <c r="E253" s="126"/>
    </row>
    <row r="254" spans="5:5" x14ac:dyDescent="0.3">
      <c r="E254" s="126"/>
    </row>
    <row r="255" spans="5:5" x14ac:dyDescent="0.3">
      <c r="E255" s="126"/>
    </row>
    <row r="256" spans="5:5" x14ac:dyDescent="0.3">
      <c r="E256" s="126"/>
    </row>
    <row r="257" spans="5:5" x14ac:dyDescent="0.3">
      <c r="E257" s="126"/>
    </row>
    <row r="258" spans="5:5" x14ac:dyDescent="0.3">
      <c r="E258" s="126"/>
    </row>
    <row r="259" spans="5:5" x14ac:dyDescent="0.3">
      <c r="E259" s="126"/>
    </row>
    <row r="260" spans="5:5" x14ac:dyDescent="0.3">
      <c r="E260" s="126"/>
    </row>
    <row r="261" spans="5:5" x14ac:dyDescent="0.3">
      <c r="E261" s="126"/>
    </row>
    <row r="262" spans="5:5" x14ac:dyDescent="0.3">
      <c r="E262" s="126"/>
    </row>
    <row r="263" spans="5:5" x14ac:dyDescent="0.3">
      <c r="E263" s="126"/>
    </row>
    <row r="264" spans="5:5" x14ac:dyDescent="0.3">
      <c r="E264" s="126"/>
    </row>
    <row r="265" spans="5:5" x14ac:dyDescent="0.3">
      <c r="E265" s="126"/>
    </row>
    <row r="266" spans="5:5" x14ac:dyDescent="0.3">
      <c r="E266" s="126"/>
    </row>
    <row r="267" spans="5:5" x14ac:dyDescent="0.3">
      <c r="E267" s="126"/>
    </row>
    <row r="268" spans="5:5" x14ac:dyDescent="0.3">
      <c r="E268" s="126"/>
    </row>
    <row r="269" spans="5:5" x14ac:dyDescent="0.3">
      <c r="E269" s="126"/>
    </row>
    <row r="270" spans="5:5" x14ac:dyDescent="0.3">
      <c r="E270" s="126"/>
    </row>
    <row r="271" spans="5:5" x14ac:dyDescent="0.3">
      <c r="E271" s="126"/>
    </row>
    <row r="272" spans="5:5" x14ac:dyDescent="0.3">
      <c r="E272" s="126"/>
    </row>
    <row r="273" spans="5:5" x14ac:dyDescent="0.3">
      <c r="E273" s="126"/>
    </row>
    <row r="274" spans="5:5" x14ac:dyDescent="0.3">
      <c r="E274" s="126"/>
    </row>
    <row r="275" spans="5:5" x14ac:dyDescent="0.3">
      <c r="E275" s="126"/>
    </row>
    <row r="276" spans="5:5" x14ac:dyDescent="0.3">
      <c r="E276" s="126"/>
    </row>
    <row r="277" spans="5:5" x14ac:dyDescent="0.3">
      <c r="E277" s="126"/>
    </row>
    <row r="278" spans="5:5" x14ac:dyDescent="0.3">
      <c r="E278" s="126"/>
    </row>
    <row r="279" spans="5:5" x14ac:dyDescent="0.3">
      <c r="E279" s="126"/>
    </row>
    <row r="280" spans="5:5" x14ac:dyDescent="0.3">
      <c r="E280" s="126"/>
    </row>
    <row r="281" spans="5:5" x14ac:dyDescent="0.3">
      <c r="E281" s="126"/>
    </row>
    <row r="282" spans="5:5" x14ac:dyDescent="0.3">
      <c r="E282" s="126"/>
    </row>
    <row r="283" spans="5:5" x14ac:dyDescent="0.3">
      <c r="E283" s="126"/>
    </row>
    <row r="284" spans="5:5" x14ac:dyDescent="0.3">
      <c r="E284" s="126"/>
    </row>
    <row r="285" spans="5:5" x14ac:dyDescent="0.3">
      <c r="E285" s="126"/>
    </row>
    <row r="286" spans="5:5" x14ac:dyDescent="0.3">
      <c r="E286" s="126"/>
    </row>
    <row r="287" spans="5:5" x14ac:dyDescent="0.3">
      <c r="E287" s="126"/>
    </row>
    <row r="288" spans="5:5" x14ac:dyDescent="0.3">
      <c r="E288" s="126"/>
    </row>
    <row r="289" spans="5:5" x14ac:dyDescent="0.3">
      <c r="E289" s="126"/>
    </row>
    <row r="290" spans="5:5" x14ac:dyDescent="0.3">
      <c r="E290" s="126"/>
    </row>
    <row r="291" spans="5:5" x14ac:dyDescent="0.3">
      <c r="E291" s="126"/>
    </row>
    <row r="292" spans="5:5" x14ac:dyDescent="0.3">
      <c r="E292" s="126"/>
    </row>
    <row r="293" spans="5:5" x14ac:dyDescent="0.3">
      <c r="E293" s="126"/>
    </row>
    <row r="294" spans="5:5" x14ac:dyDescent="0.3">
      <c r="E294" s="126"/>
    </row>
    <row r="295" spans="5:5" x14ac:dyDescent="0.3">
      <c r="E295" s="126"/>
    </row>
    <row r="296" spans="5:5" x14ac:dyDescent="0.3">
      <c r="E296" s="126"/>
    </row>
    <row r="297" spans="5:5" x14ac:dyDescent="0.3">
      <c r="E297" s="126"/>
    </row>
    <row r="298" spans="5:5" x14ac:dyDescent="0.3">
      <c r="E298" s="126"/>
    </row>
    <row r="299" spans="5:5" x14ac:dyDescent="0.3">
      <c r="E299" s="126"/>
    </row>
    <row r="300" spans="5:5" x14ac:dyDescent="0.3">
      <c r="E300" s="126"/>
    </row>
    <row r="301" spans="5:5" x14ac:dyDescent="0.3">
      <c r="E301" s="126"/>
    </row>
    <row r="302" spans="5:5" x14ac:dyDescent="0.3">
      <c r="E302" s="126"/>
    </row>
    <row r="303" spans="5:5" x14ac:dyDescent="0.3">
      <c r="E303" s="126"/>
    </row>
    <row r="304" spans="5:5" x14ac:dyDescent="0.3">
      <c r="E304" s="126"/>
    </row>
    <row r="305" spans="5:5" x14ac:dyDescent="0.3">
      <c r="E305" s="126"/>
    </row>
    <row r="306" spans="5:5" x14ac:dyDescent="0.3">
      <c r="E306" s="126"/>
    </row>
    <row r="307" spans="5:5" x14ac:dyDescent="0.3">
      <c r="E307" s="126"/>
    </row>
    <row r="308" spans="5:5" x14ac:dyDescent="0.3">
      <c r="E308" s="126"/>
    </row>
    <row r="309" spans="5:5" x14ac:dyDescent="0.3">
      <c r="E309" s="126"/>
    </row>
    <row r="310" spans="5:5" x14ac:dyDescent="0.3">
      <c r="E310" s="126"/>
    </row>
    <row r="311" spans="5:5" x14ac:dyDescent="0.3">
      <c r="E311" s="126"/>
    </row>
    <row r="312" spans="5:5" x14ac:dyDescent="0.3">
      <c r="E312" s="126"/>
    </row>
    <row r="313" spans="5:5" x14ac:dyDescent="0.3">
      <c r="E313" s="126"/>
    </row>
    <row r="314" spans="5:5" x14ac:dyDescent="0.3">
      <c r="E314" s="126"/>
    </row>
    <row r="315" spans="5:5" x14ac:dyDescent="0.3">
      <c r="E315" s="126"/>
    </row>
    <row r="316" spans="5:5" x14ac:dyDescent="0.3">
      <c r="E316" s="126"/>
    </row>
    <row r="317" spans="5:5" x14ac:dyDescent="0.3">
      <c r="E317" s="126"/>
    </row>
    <row r="318" spans="5:5" x14ac:dyDescent="0.3">
      <c r="E318" s="126"/>
    </row>
    <row r="319" spans="5:5" x14ac:dyDescent="0.3">
      <c r="E319" s="126"/>
    </row>
    <row r="320" spans="5:5" x14ac:dyDescent="0.3">
      <c r="E320" s="126"/>
    </row>
    <row r="321" spans="5:5" x14ac:dyDescent="0.3">
      <c r="E321" s="126"/>
    </row>
    <row r="322" spans="5:5" x14ac:dyDescent="0.3">
      <c r="E322" s="126"/>
    </row>
    <row r="323" spans="5:5" x14ac:dyDescent="0.3">
      <c r="E323" s="126"/>
    </row>
    <row r="324" spans="5:5" x14ac:dyDescent="0.3">
      <c r="E324" s="126"/>
    </row>
    <row r="325" spans="5:5" x14ac:dyDescent="0.3">
      <c r="E325" s="126"/>
    </row>
    <row r="326" spans="5:5" x14ac:dyDescent="0.3">
      <c r="E326" s="126"/>
    </row>
    <row r="327" spans="5:5" x14ac:dyDescent="0.3">
      <c r="E327" s="126"/>
    </row>
    <row r="328" spans="5:5" x14ac:dyDescent="0.3">
      <c r="E328" s="126"/>
    </row>
    <row r="329" spans="5:5" x14ac:dyDescent="0.3">
      <c r="E329" s="126"/>
    </row>
    <row r="330" spans="5:5" x14ac:dyDescent="0.3">
      <c r="E330" s="126"/>
    </row>
    <row r="331" spans="5:5" x14ac:dyDescent="0.3">
      <c r="E331" s="126"/>
    </row>
    <row r="332" spans="5:5" x14ac:dyDescent="0.3">
      <c r="E332" s="126"/>
    </row>
    <row r="333" spans="5:5" x14ac:dyDescent="0.3">
      <c r="E333" s="126"/>
    </row>
    <row r="334" spans="5:5" x14ac:dyDescent="0.3">
      <c r="E334" s="126"/>
    </row>
    <row r="335" spans="5:5" x14ac:dyDescent="0.3">
      <c r="E335" s="126"/>
    </row>
    <row r="336" spans="5:5" x14ac:dyDescent="0.3">
      <c r="E336" s="126"/>
    </row>
    <row r="337" spans="5:5" x14ac:dyDescent="0.3">
      <c r="E337" s="126"/>
    </row>
    <row r="338" spans="5:5" x14ac:dyDescent="0.3">
      <c r="E338" s="126"/>
    </row>
    <row r="339" spans="5:5" x14ac:dyDescent="0.3">
      <c r="E339" s="126"/>
    </row>
    <row r="340" spans="5:5" x14ac:dyDescent="0.3">
      <c r="E340" s="126"/>
    </row>
    <row r="341" spans="5:5" x14ac:dyDescent="0.3">
      <c r="E341" s="126"/>
    </row>
    <row r="342" spans="5:5" x14ac:dyDescent="0.3">
      <c r="E342" s="126"/>
    </row>
    <row r="343" spans="5:5" x14ac:dyDescent="0.3">
      <c r="E343" s="126"/>
    </row>
    <row r="344" spans="5:5" x14ac:dyDescent="0.3">
      <c r="E344" s="126"/>
    </row>
    <row r="345" spans="5:5" x14ac:dyDescent="0.3">
      <c r="E345" s="126"/>
    </row>
    <row r="346" spans="5:5" x14ac:dyDescent="0.3">
      <c r="E346" s="126"/>
    </row>
    <row r="347" spans="5:5" x14ac:dyDescent="0.3">
      <c r="E347" s="126"/>
    </row>
    <row r="348" spans="5:5" x14ac:dyDescent="0.3">
      <c r="E348" s="126"/>
    </row>
    <row r="349" spans="5:5" x14ac:dyDescent="0.3">
      <c r="E349" s="126"/>
    </row>
    <row r="350" spans="5:5" x14ac:dyDescent="0.3">
      <c r="E350" s="126"/>
    </row>
    <row r="351" spans="5:5" x14ac:dyDescent="0.3">
      <c r="E351" s="126"/>
    </row>
    <row r="352" spans="5:5" x14ac:dyDescent="0.3">
      <c r="E352" s="126"/>
    </row>
    <row r="353" spans="5:5" x14ac:dyDescent="0.3">
      <c r="E353" s="126"/>
    </row>
    <row r="354" spans="5:5" x14ac:dyDescent="0.3">
      <c r="E354" s="126"/>
    </row>
    <row r="355" spans="5:5" x14ac:dyDescent="0.3">
      <c r="E355" s="126"/>
    </row>
    <row r="356" spans="5:5" x14ac:dyDescent="0.3">
      <c r="E356" s="126"/>
    </row>
    <row r="357" spans="5:5" x14ac:dyDescent="0.3">
      <c r="E357" s="126"/>
    </row>
    <row r="358" spans="5:5" x14ac:dyDescent="0.3">
      <c r="E358" s="126"/>
    </row>
    <row r="359" spans="5:5" x14ac:dyDescent="0.3">
      <c r="E359" s="126"/>
    </row>
    <row r="360" spans="5:5" x14ac:dyDescent="0.3">
      <c r="E360" s="126"/>
    </row>
    <row r="361" spans="5:5" x14ac:dyDescent="0.3">
      <c r="E361" s="126"/>
    </row>
    <row r="362" spans="5:5" x14ac:dyDescent="0.3">
      <c r="E362" s="126"/>
    </row>
    <row r="363" spans="5:5" x14ac:dyDescent="0.3">
      <c r="E363" s="126"/>
    </row>
    <row r="364" spans="5:5" x14ac:dyDescent="0.3">
      <c r="E364" s="126"/>
    </row>
    <row r="365" spans="5:5" x14ac:dyDescent="0.3">
      <c r="E365" s="126"/>
    </row>
    <row r="366" spans="5:5" x14ac:dyDescent="0.3">
      <c r="E366" s="126"/>
    </row>
    <row r="367" spans="5:5" x14ac:dyDescent="0.3">
      <c r="E367" s="126"/>
    </row>
    <row r="368" spans="5:5" x14ac:dyDescent="0.3">
      <c r="E368" s="126"/>
    </row>
    <row r="369" spans="5:5" x14ac:dyDescent="0.3">
      <c r="E369" s="126"/>
    </row>
    <row r="370" spans="5:5" x14ac:dyDescent="0.3">
      <c r="E370" s="126"/>
    </row>
    <row r="371" spans="5:5" x14ac:dyDescent="0.3">
      <c r="E371" s="126"/>
    </row>
    <row r="372" spans="5:5" x14ac:dyDescent="0.3">
      <c r="E372" s="126"/>
    </row>
    <row r="373" spans="5:5" x14ac:dyDescent="0.3">
      <c r="E373" s="126"/>
    </row>
    <row r="374" spans="5:5" x14ac:dyDescent="0.3">
      <c r="E374" s="126"/>
    </row>
    <row r="375" spans="5:5" x14ac:dyDescent="0.3">
      <c r="E375" s="126"/>
    </row>
    <row r="376" spans="5:5" x14ac:dyDescent="0.3">
      <c r="E376" s="126"/>
    </row>
    <row r="377" spans="5:5" x14ac:dyDescent="0.3">
      <c r="E377" s="126"/>
    </row>
    <row r="378" spans="5:5" x14ac:dyDescent="0.3">
      <c r="E378" s="126"/>
    </row>
    <row r="379" spans="5:5" x14ac:dyDescent="0.3">
      <c r="E379" s="126"/>
    </row>
    <row r="380" spans="5:5" x14ac:dyDescent="0.3">
      <c r="E380" s="126"/>
    </row>
    <row r="381" spans="5:5" x14ac:dyDescent="0.3">
      <c r="E381" s="126"/>
    </row>
    <row r="382" spans="5:5" x14ac:dyDescent="0.3">
      <c r="E382" s="126"/>
    </row>
    <row r="383" spans="5:5" x14ac:dyDescent="0.3">
      <c r="E383" s="126"/>
    </row>
    <row r="384" spans="5:5" x14ac:dyDescent="0.3">
      <c r="E384" s="126"/>
    </row>
    <row r="385" spans="5:5" x14ac:dyDescent="0.3">
      <c r="E385" s="126"/>
    </row>
    <row r="386" spans="5:5" x14ac:dyDescent="0.3">
      <c r="E386" s="126"/>
    </row>
    <row r="387" spans="5:5" x14ac:dyDescent="0.3">
      <c r="E387" s="126"/>
    </row>
    <row r="388" spans="5:5" x14ac:dyDescent="0.3">
      <c r="E388" s="126"/>
    </row>
    <row r="389" spans="5:5" x14ac:dyDescent="0.3">
      <c r="E389" s="126"/>
    </row>
    <row r="390" spans="5:5" x14ac:dyDescent="0.3">
      <c r="E390" s="126"/>
    </row>
    <row r="391" spans="5:5" x14ac:dyDescent="0.3">
      <c r="E391" s="126"/>
    </row>
    <row r="392" spans="5:5" x14ac:dyDescent="0.3">
      <c r="E392" s="126"/>
    </row>
    <row r="393" spans="5:5" x14ac:dyDescent="0.3">
      <c r="E393" s="126"/>
    </row>
    <row r="394" spans="5:5" x14ac:dyDescent="0.3">
      <c r="E394" s="126"/>
    </row>
    <row r="395" spans="5:5" x14ac:dyDescent="0.3">
      <c r="E395" s="126"/>
    </row>
    <row r="396" spans="5:5" x14ac:dyDescent="0.3">
      <c r="E396" s="126"/>
    </row>
    <row r="397" spans="5:5" x14ac:dyDescent="0.3">
      <c r="E397" s="126"/>
    </row>
    <row r="398" spans="5:5" x14ac:dyDescent="0.3">
      <c r="E398" s="126"/>
    </row>
    <row r="399" spans="5:5" x14ac:dyDescent="0.3">
      <c r="E399" s="126"/>
    </row>
    <row r="400" spans="5:5" x14ac:dyDescent="0.3">
      <c r="E400" s="126"/>
    </row>
    <row r="401" spans="5:5" x14ac:dyDescent="0.3">
      <c r="E401" s="126"/>
    </row>
    <row r="402" spans="5:5" x14ac:dyDescent="0.3">
      <c r="E402" s="126"/>
    </row>
    <row r="403" spans="5:5" x14ac:dyDescent="0.3">
      <c r="E403" s="126"/>
    </row>
    <row r="404" spans="5:5" x14ac:dyDescent="0.3">
      <c r="E404" s="126"/>
    </row>
    <row r="405" spans="5:5" x14ac:dyDescent="0.3">
      <c r="E405" s="126"/>
    </row>
    <row r="406" spans="5:5" x14ac:dyDescent="0.3">
      <c r="E406" s="126"/>
    </row>
    <row r="407" spans="5:5" x14ac:dyDescent="0.3">
      <c r="E407" s="126"/>
    </row>
    <row r="408" spans="5:5" x14ac:dyDescent="0.3">
      <c r="E408" s="126"/>
    </row>
    <row r="409" spans="5:5" x14ac:dyDescent="0.3">
      <c r="E409" s="126"/>
    </row>
    <row r="410" spans="5:5" x14ac:dyDescent="0.3">
      <c r="E410" s="126"/>
    </row>
    <row r="411" spans="5:5" x14ac:dyDescent="0.3">
      <c r="E411" s="126"/>
    </row>
    <row r="412" spans="5:5" x14ac:dyDescent="0.3">
      <c r="E412" s="126"/>
    </row>
    <row r="413" spans="5:5" x14ac:dyDescent="0.3">
      <c r="E413" s="126"/>
    </row>
    <row r="414" spans="5:5" x14ac:dyDescent="0.3">
      <c r="E414" s="126"/>
    </row>
    <row r="415" spans="5:5" x14ac:dyDescent="0.3">
      <c r="E415" s="126"/>
    </row>
    <row r="416" spans="5:5" x14ac:dyDescent="0.3">
      <c r="E416" s="126"/>
    </row>
    <row r="417" spans="5:5" x14ac:dyDescent="0.3">
      <c r="E417" s="126"/>
    </row>
    <row r="418" spans="5:5" x14ac:dyDescent="0.3">
      <c r="E418" s="126"/>
    </row>
    <row r="419" spans="5:5" x14ac:dyDescent="0.3">
      <c r="E419" s="126"/>
    </row>
    <row r="420" spans="5:5" x14ac:dyDescent="0.3">
      <c r="E420" s="126"/>
    </row>
    <row r="421" spans="5:5" x14ac:dyDescent="0.3">
      <c r="E421" s="126"/>
    </row>
    <row r="422" spans="5:5" x14ac:dyDescent="0.3">
      <c r="E422" s="126"/>
    </row>
    <row r="423" spans="5:5" x14ac:dyDescent="0.3">
      <c r="E423" s="126"/>
    </row>
    <row r="424" spans="5:5" x14ac:dyDescent="0.3">
      <c r="E424" s="126"/>
    </row>
    <row r="425" spans="5:5" x14ac:dyDescent="0.3">
      <c r="E425" s="126"/>
    </row>
    <row r="426" spans="5:5" x14ac:dyDescent="0.3">
      <c r="E426" s="126"/>
    </row>
    <row r="427" spans="5:5" x14ac:dyDescent="0.3">
      <c r="E427" s="126"/>
    </row>
    <row r="428" spans="5:5" x14ac:dyDescent="0.3">
      <c r="E428" s="126"/>
    </row>
    <row r="429" spans="5:5" x14ac:dyDescent="0.3">
      <c r="E429" s="126"/>
    </row>
    <row r="430" spans="5:5" x14ac:dyDescent="0.3">
      <c r="E430" s="126"/>
    </row>
    <row r="431" spans="5:5" x14ac:dyDescent="0.3">
      <c r="E431" s="126"/>
    </row>
    <row r="432" spans="5:5" x14ac:dyDescent="0.3">
      <c r="E432" s="126"/>
    </row>
    <row r="433" spans="5:5" x14ac:dyDescent="0.3">
      <c r="E433" s="126"/>
    </row>
    <row r="434" spans="5:5" x14ac:dyDescent="0.3">
      <c r="E434" s="126"/>
    </row>
    <row r="435" spans="5:5" x14ac:dyDescent="0.3">
      <c r="E435" s="126"/>
    </row>
    <row r="436" spans="5:5" x14ac:dyDescent="0.3">
      <c r="E436" s="126"/>
    </row>
    <row r="437" spans="5:5" x14ac:dyDescent="0.3">
      <c r="E437" s="126"/>
    </row>
    <row r="438" spans="5:5" x14ac:dyDescent="0.3">
      <c r="E438" s="126"/>
    </row>
    <row r="439" spans="5:5" x14ac:dyDescent="0.3">
      <c r="E439" s="126"/>
    </row>
    <row r="440" spans="5:5" x14ac:dyDescent="0.3">
      <c r="E440" s="126"/>
    </row>
    <row r="441" spans="5:5" x14ac:dyDescent="0.3">
      <c r="E441" s="126"/>
    </row>
    <row r="442" spans="5:5" x14ac:dyDescent="0.3">
      <c r="E442" s="126"/>
    </row>
    <row r="443" spans="5:5" x14ac:dyDescent="0.3">
      <c r="E443" s="126"/>
    </row>
    <row r="444" spans="5:5" x14ac:dyDescent="0.3">
      <c r="E444" s="126"/>
    </row>
    <row r="445" spans="5:5" x14ac:dyDescent="0.3">
      <c r="E445" s="126"/>
    </row>
    <row r="446" spans="5:5" x14ac:dyDescent="0.3">
      <c r="E446" s="126"/>
    </row>
    <row r="447" spans="5:5" x14ac:dyDescent="0.3">
      <c r="E447" s="126"/>
    </row>
    <row r="448" spans="5:5" x14ac:dyDescent="0.3">
      <c r="E448" s="126"/>
    </row>
    <row r="449" spans="5:5" x14ac:dyDescent="0.3">
      <c r="E449" s="126"/>
    </row>
    <row r="450" spans="5:5" x14ac:dyDescent="0.3">
      <c r="E450" s="126"/>
    </row>
    <row r="451" spans="5:5" x14ac:dyDescent="0.3">
      <c r="E451" s="126"/>
    </row>
    <row r="452" spans="5:5" x14ac:dyDescent="0.3">
      <c r="E452" s="126"/>
    </row>
    <row r="453" spans="5:5" x14ac:dyDescent="0.3">
      <c r="E453" s="126"/>
    </row>
    <row r="454" spans="5:5" x14ac:dyDescent="0.3">
      <c r="E454" s="126"/>
    </row>
    <row r="455" spans="5:5" x14ac:dyDescent="0.3">
      <c r="E455" s="126"/>
    </row>
    <row r="456" spans="5:5" x14ac:dyDescent="0.3">
      <c r="E456" s="126"/>
    </row>
    <row r="457" spans="5:5" x14ac:dyDescent="0.3">
      <c r="E457" s="126"/>
    </row>
    <row r="458" spans="5:5" x14ac:dyDescent="0.3">
      <c r="E458" s="126"/>
    </row>
    <row r="459" spans="5:5" x14ac:dyDescent="0.3">
      <c r="E459" s="126"/>
    </row>
    <row r="460" spans="5:5" x14ac:dyDescent="0.3">
      <c r="E460" s="126"/>
    </row>
    <row r="461" spans="5:5" x14ac:dyDescent="0.3">
      <c r="E461" s="126"/>
    </row>
    <row r="462" spans="5:5" x14ac:dyDescent="0.3">
      <c r="E462" s="126"/>
    </row>
    <row r="463" spans="5:5" x14ac:dyDescent="0.3">
      <c r="E463" s="126"/>
    </row>
    <row r="464" spans="5:5" x14ac:dyDescent="0.3">
      <c r="E464" s="126"/>
    </row>
    <row r="465" spans="5:5" x14ac:dyDescent="0.3">
      <c r="E465" s="126"/>
    </row>
    <row r="466" spans="5:5" x14ac:dyDescent="0.3">
      <c r="E466" s="126"/>
    </row>
    <row r="467" spans="5:5" x14ac:dyDescent="0.3">
      <c r="E467" s="126"/>
    </row>
    <row r="468" spans="5:5" x14ac:dyDescent="0.3">
      <c r="E468" s="126"/>
    </row>
    <row r="469" spans="5:5" x14ac:dyDescent="0.3">
      <c r="E469" s="126"/>
    </row>
    <row r="470" spans="5:5" x14ac:dyDescent="0.3">
      <c r="E470" s="126"/>
    </row>
    <row r="471" spans="5:5" x14ac:dyDescent="0.3">
      <c r="E471" s="126"/>
    </row>
    <row r="472" spans="5:5" x14ac:dyDescent="0.3">
      <c r="E472" s="126"/>
    </row>
    <row r="473" spans="5:5" x14ac:dyDescent="0.3">
      <c r="E473" s="126"/>
    </row>
    <row r="474" spans="5:5" x14ac:dyDescent="0.3">
      <c r="E474" s="126"/>
    </row>
    <row r="475" spans="5:5" x14ac:dyDescent="0.3">
      <c r="E475" s="126"/>
    </row>
    <row r="476" spans="5:5" x14ac:dyDescent="0.3">
      <c r="E476" s="126"/>
    </row>
    <row r="477" spans="5:5" x14ac:dyDescent="0.3">
      <c r="E477" s="126"/>
    </row>
    <row r="478" spans="5:5" x14ac:dyDescent="0.3">
      <c r="E478" s="126"/>
    </row>
    <row r="479" spans="5:5" x14ac:dyDescent="0.3">
      <c r="E479" s="126"/>
    </row>
    <row r="480" spans="5:5" x14ac:dyDescent="0.3">
      <c r="E480" s="126"/>
    </row>
    <row r="481" spans="5:5" x14ac:dyDescent="0.3">
      <c r="E481" s="126"/>
    </row>
    <row r="482" spans="5:5" x14ac:dyDescent="0.3">
      <c r="E482" s="126"/>
    </row>
    <row r="483" spans="5:5" x14ac:dyDescent="0.3">
      <c r="E483" s="126"/>
    </row>
    <row r="484" spans="5:5" x14ac:dyDescent="0.3">
      <c r="E484" s="126"/>
    </row>
    <row r="485" spans="5:5" x14ac:dyDescent="0.3">
      <c r="E485" s="126"/>
    </row>
    <row r="486" spans="5:5" x14ac:dyDescent="0.3">
      <c r="E486" s="126"/>
    </row>
    <row r="487" spans="5:5" x14ac:dyDescent="0.3">
      <c r="E487" s="126"/>
    </row>
    <row r="488" spans="5:5" x14ac:dyDescent="0.3">
      <c r="E488" s="126"/>
    </row>
    <row r="489" spans="5:5" x14ac:dyDescent="0.3">
      <c r="E489" s="126"/>
    </row>
    <row r="490" spans="5:5" x14ac:dyDescent="0.3">
      <c r="E490" s="126"/>
    </row>
    <row r="491" spans="5:5" x14ac:dyDescent="0.3">
      <c r="E491" s="126"/>
    </row>
    <row r="492" spans="5:5" x14ac:dyDescent="0.3">
      <c r="E492" s="126"/>
    </row>
    <row r="493" spans="5:5" x14ac:dyDescent="0.3">
      <c r="E493" s="126"/>
    </row>
    <row r="494" spans="5:5" x14ac:dyDescent="0.3">
      <c r="E494" s="126"/>
    </row>
    <row r="495" spans="5:5" x14ac:dyDescent="0.3">
      <c r="E495" s="126"/>
    </row>
  </sheetData>
  <conditionalFormatting sqref="B14:B198">
    <cfRule type="duplicateValues" dxfId="1" priority="2"/>
  </conditionalFormatting>
  <conditionalFormatting sqref="D13:D164">
    <cfRule type="duplicateValues" dxfId="0" priority="1"/>
  </conditionalFormatting>
  <dataValidations disablePrompts="1" count="1">
    <dataValidation type="textLength" allowBlank="1" showInputMessage="1" showErrorMessage="1" sqref="J76 H2:H46 I44:I56 J63:J65" xr:uid="{30E9B852-476E-4FE0-92D9-69867D8D55CE}">
      <formula1>1</formula1>
      <formula2>128</formula2>
    </dataValidation>
  </dataValidations>
  <pageMargins left="0.7" right="0.7" top="0.75" bottom="0.75" header="0.3" footer="0.3"/>
  <pageSetup paperSize="9" orientation="portrait" verticalDpi="0" r:id="rId1"/>
  <tableParts count="1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tabColor rgb="FF92D050"/>
    <pageSetUpPr fitToPage="1"/>
  </sheetPr>
  <dimension ref="A1:CE523"/>
  <sheetViews>
    <sheetView tabSelected="1" zoomScale="70" zoomScaleNormal="100" zoomScaleSheetLayoutView="80" workbookViewId="0">
      <selection activeCell="H69" sqref="H69:N69"/>
    </sheetView>
  </sheetViews>
  <sheetFormatPr baseColWidth="10" defaultColWidth="9.1796875" defaultRowHeight="14" x14ac:dyDescent="0.35"/>
  <cols>
    <col min="1" max="1" width="3.1796875" style="11" customWidth="1"/>
    <col min="2" max="2" width="0.81640625" style="13" customWidth="1"/>
    <col min="3" max="53" width="3.1796875" style="13" customWidth="1"/>
    <col min="54" max="54" width="0.81640625" style="13" customWidth="1"/>
    <col min="55" max="55" width="2.26953125" style="11" customWidth="1"/>
    <col min="56" max="83" width="9.1796875" style="11"/>
    <col min="84" max="16384" width="9.1796875" style="13"/>
  </cols>
  <sheetData>
    <row r="1" spans="1:83" s="11" customFormat="1" ht="14.5" thickBot="1" x14ac:dyDescent="0.4"/>
    <row r="2" spans="1:83" ht="28" customHeight="1" thickBot="1" x14ac:dyDescent="0.4">
      <c r="B2" s="278"/>
      <c r="C2" s="279"/>
      <c r="D2" s="279"/>
      <c r="E2" s="279"/>
      <c r="F2" s="279"/>
      <c r="G2" s="279"/>
      <c r="H2" s="279"/>
      <c r="I2" s="279"/>
      <c r="J2" s="279"/>
      <c r="K2" s="280"/>
      <c r="L2" s="284" t="s">
        <v>178</v>
      </c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8" t="s">
        <v>112</v>
      </c>
      <c r="AO2" s="289"/>
      <c r="AP2" s="289"/>
      <c r="AQ2" s="289"/>
      <c r="AR2" s="289"/>
      <c r="AS2" s="289"/>
      <c r="AT2" s="290"/>
      <c r="AU2" s="291"/>
      <c r="AV2" s="292"/>
      <c r="AW2" s="292"/>
      <c r="AX2" s="292"/>
      <c r="AY2" s="292"/>
      <c r="AZ2" s="292"/>
      <c r="BA2" s="292"/>
      <c r="BB2" s="293"/>
      <c r="BC2" s="35"/>
      <c r="BD2" s="36"/>
      <c r="BE2" s="247" t="s">
        <v>119</v>
      </c>
      <c r="BF2" s="248"/>
    </row>
    <row r="3" spans="1:83" ht="28" customHeight="1" thickBot="1" x14ac:dyDescent="0.4">
      <c r="B3" s="281"/>
      <c r="C3" s="282"/>
      <c r="D3" s="282"/>
      <c r="E3" s="282"/>
      <c r="F3" s="282"/>
      <c r="G3" s="282"/>
      <c r="H3" s="282"/>
      <c r="I3" s="282"/>
      <c r="J3" s="282"/>
      <c r="K3" s="283"/>
      <c r="L3" s="286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8" t="s">
        <v>111</v>
      </c>
      <c r="AO3" s="289"/>
      <c r="AP3" s="289"/>
      <c r="AQ3" s="289"/>
      <c r="AR3" s="289"/>
      <c r="AS3" s="289"/>
      <c r="AT3" s="290"/>
      <c r="AU3" s="294"/>
      <c r="AV3" s="295"/>
      <c r="AW3" s="295"/>
      <c r="AX3" s="295"/>
      <c r="AY3" s="295"/>
      <c r="AZ3" s="295"/>
      <c r="BA3" s="295"/>
      <c r="BB3" s="296"/>
      <c r="BC3" s="37"/>
      <c r="BD3" s="36"/>
      <c r="BE3" s="249"/>
      <c r="BF3" s="250"/>
    </row>
    <row r="4" spans="1:83" ht="3" customHeight="1" thickBot="1" x14ac:dyDescent="0.4"/>
    <row r="5" spans="1:83" ht="2.15" customHeight="1" x14ac:dyDescent="0.35"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6"/>
    </row>
    <row r="6" spans="1:83" ht="12" customHeight="1" x14ac:dyDescent="0.35">
      <c r="B6" s="241" t="s">
        <v>1</v>
      </c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3"/>
    </row>
    <row r="7" spans="1:83" ht="3" customHeight="1" x14ac:dyDescent="0.35">
      <c r="B7" s="1"/>
      <c r="BB7" s="2"/>
    </row>
    <row r="8" spans="1:83" ht="19" customHeight="1" x14ac:dyDescent="0.35">
      <c r="B8" s="1"/>
      <c r="C8" s="155" t="s">
        <v>0</v>
      </c>
      <c r="D8" s="155"/>
      <c r="E8" s="155"/>
      <c r="G8" s="218"/>
      <c r="H8" s="219"/>
      <c r="I8" s="219"/>
      <c r="J8" s="219"/>
      <c r="K8" s="220"/>
      <c r="BB8" s="2"/>
      <c r="BD8" s="247" t="s">
        <v>121</v>
      </c>
      <c r="BE8" s="251"/>
      <c r="BF8" s="251"/>
      <c r="BG8" s="251"/>
      <c r="BH8" s="248"/>
    </row>
    <row r="9" spans="1:83" ht="2.15" customHeight="1" x14ac:dyDescent="0.35">
      <c r="B9" s="1"/>
      <c r="BB9" s="2"/>
      <c r="BD9" s="252"/>
      <c r="BE9" s="253"/>
      <c r="BF9" s="253"/>
      <c r="BG9" s="253"/>
      <c r="BH9" s="254"/>
    </row>
    <row r="10" spans="1:83" ht="19" customHeight="1" x14ac:dyDescent="0.35">
      <c r="B10" s="1"/>
      <c r="C10" s="155" t="s">
        <v>8</v>
      </c>
      <c r="D10" s="155"/>
      <c r="E10" s="155"/>
      <c r="F10" s="155"/>
      <c r="G10" s="155"/>
      <c r="H10" s="155"/>
      <c r="I10" s="155"/>
      <c r="J10" s="155"/>
      <c r="L10" s="210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2"/>
      <c r="Z10" s="155" t="s">
        <v>2</v>
      </c>
      <c r="AA10" s="155"/>
      <c r="AB10" s="155"/>
      <c r="AC10" s="155"/>
      <c r="AE10" s="210"/>
      <c r="AF10" s="211"/>
      <c r="AG10" s="211"/>
      <c r="AH10" s="211"/>
      <c r="AI10" s="211"/>
      <c r="AJ10" s="211"/>
      <c r="AK10" s="211"/>
      <c r="AL10" s="211"/>
      <c r="AM10" s="211"/>
      <c r="AN10" s="211"/>
      <c r="AO10" s="212"/>
      <c r="AT10" s="298" t="s">
        <v>133</v>
      </c>
      <c r="AU10" s="299"/>
      <c r="AV10" s="299"/>
      <c r="AW10" s="299"/>
      <c r="AX10" s="299"/>
      <c r="AY10" s="299"/>
      <c r="AZ10" s="300"/>
      <c r="BA10" s="49"/>
      <c r="BB10" s="2"/>
      <c r="BD10" s="249"/>
      <c r="BE10" s="255"/>
      <c r="BF10" s="255"/>
      <c r="BG10" s="255"/>
      <c r="BH10" s="250"/>
      <c r="BJ10" s="46"/>
      <c r="BK10" s="46"/>
      <c r="BL10" s="46"/>
      <c r="BM10" s="46"/>
      <c r="BN10" s="46"/>
      <c r="BO10" s="46"/>
      <c r="BP10" s="46"/>
      <c r="BQ10" s="46"/>
    </row>
    <row r="11" spans="1:83" ht="2.15" customHeight="1" x14ac:dyDescent="0.35">
      <c r="B11" s="1"/>
      <c r="AT11" s="301"/>
      <c r="AU11" s="302"/>
      <c r="AV11" s="302"/>
      <c r="AW11" s="302"/>
      <c r="AX11" s="302"/>
      <c r="AY11" s="302"/>
      <c r="AZ11" s="303"/>
      <c r="BA11" s="49"/>
      <c r="BB11" s="2"/>
      <c r="BE11" s="36"/>
      <c r="BF11" s="36"/>
      <c r="BG11" s="36"/>
      <c r="BH11" s="36"/>
    </row>
    <row r="12" spans="1:83" s="45" customFormat="1" ht="30" customHeight="1" x14ac:dyDescent="0.35">
      <c r="A12" s="11"/>
      <c r="B12" s="1"/>
      <c r="C12" s="304" t="s">
        <v>286</v>
      </c>
      <c r="D12" s="304"/>
      <c r="E12" s="304"/>
      <c r="F12" s="304"/>
      <c r="G12" s="304"/>
      <c r="H12" s="304"/>
      <c r="I12" s="304"/>
      <c r="J12" s="304"/>
      <c r="L12" s="221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3"/>
      <c r="Z12" s="155" t="s">
        <v>131</v>
      </c>
      <c r="AA12" s="155"/>
      <c r="AB12" s="155"/>
      <c r="AC12" s="155"/>
      <c r="AD12" s="155"/>
      <c r="AE12" s="155"/>
      <c r="AF12" s="155"/>
      <c r="AG12" s="155"/>
      <c r="AH12" s="210"/>
      <c r="AI12" s="211"/>
      <c r="AJ12" s="211"/>
      <c r="AK12" s="211"/>
      <c r="AL12" s="211"/>
      <c r="AM12" s="211"/>
      <c r="AN12" s="211"/>
      <c r="AO12" s="211"/>
      <c r="AP12" s="211"/>
      <c r="AQ12" s="211"/>
      <c r="AR12" s="212"/>
      <c r="AT12" s="301"/>
      <c r="AU12" s="302"/>
      <c r="AV12" s="302"/>
      <c r="AW12" s="302"/>
      <c r="AX12" s="302"/>
      <c r="AY12" s="302"/>
      <c r="AZ12" s="303"/>
      <c r="BA12" s="49"/>
      <c r="BB12" s="2"/>
      <c r="BC12" s="11"/>
      <c r="BD12" s="129" t="s">
        <v>122</v>
      </c>
      <c r="BE12" s="130"/>
      <c r="BF12" s="130"/>
      <c r="BG12" s="130"/>
      <c r="BH12" s="131"/>
      <c r="BI12" s="11"/>
      <c r="BJ12" s="46"/>
      <c r="BK12" s="46"/>
      <c r="BL12" s="46"/>
      <c r="BM12" s="46"/>
      <c r="BN12" s="46"/>
      <c r="BO12" s="46"/>
      <c r="BP12" s="46"/>
      <c r="BQ12" s="46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</row>
    <row r="13" spans="1:83" s="45" customFormat="1" ht="2.15" customHeight="1" thickBot="1" x14ac:dyDescent="0.4">
      <c r="A13" s="11"/>
      <c r="B13" s="1"/>
      <c r="AT13" s="301"/>
      <c r="AU13" s="302"/>
      <c r="AV13" s="302"/>
      <c r="AW13" s="302"/>
      <c r="AX13" s="302"/>
      <c r="AY13" s="302"/>
      <c r="AZ13" s="303"/>
      <c r="BA13" s="49"/>
      <c r="BB13" s="2"/>
      <c r="BC13" s="11"/>
      <c r="BD13" s="132"/>
      <c r="BE13" s="133"/>
      <c r="BF13" s="133"/>
      <c r="BG13" s="133"/>
      <c r="BH13" s="134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</row>
    <row r="14" spans="1:83" ht="27.75" customHeight="1" x14ac:dyDescent="0.35">
      <c r="B14" s="104"/>
      <c r="C14" s="185" t="s">
        <v>287</v>
      </c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7"/>
      <c r="BB14" s="105"/>
      <c r="BD14" s="135"/>
      <c r="BE14" s="136"/>
      <c r="BF14" s="136"/>
      <c r="BG14" s="136"/>
      <c r="BH14" s="137"/>
    </row>
    <row r="15" spans="1:83" ht="2.15" customHeight="1" x14ac:dyDescent="0.35"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8"/>
    </row>
    <row r="16" spans="1:83" ht="19" customHeight="1" x14ac:dyDescent="0.35">
      <c r="B16" s="106"/>
      <c r="C16" s="234" t="s">
        <v>3</v>
      </c>
      <c r="D16" s="234"/>
      <c r="E16" s="234"/>
      <c r="F16" s="234"/>
      <c r="G16" s="234"/>
      <c r="H16" s="234"/>
      <c r="I16" s="234"/>
      <c r="J16" s="234"/>
      <c r="K16" s="107"/>
      <c r="L16" s="169"/>
      <c r="M16" s="170"/>
      <c r="N16" s="170"/>
      <c r="O16" s="170"/>
      <c r="P16" s="170"/>
      <c r="Q16" s="171"/>
      <c r="R16" s="107"/>
      <c r="S16" s="297" t="s">
        <v>4</v>
      </c>
      <c r="T16" s="297"/>
      <c r="U16" s="297"/>
      <c r="V16" s="297"/>
      <c r="W16" s="297"/>
      <c r="X16" s="297"/>
      <c r="Y16" s="297"/>
      <c r="Z16" s="297"/>
      <c r="AA16" s="107"/>
      <c r="AB16" s="172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4"/>
      <c r="AP16" s="107"/>
      <c r="AQ16" s="297" t="s">
        <v>65</v>
      </c>
      <c r="AR16" s="297"/>
      <c r="AS16" s="297"/>
      <c r="AT16" s="297"/>
      <c r="AU16" s="107"/>
      <c r="AV16" s="198"/>
      <c r="AW16" s="199"/>
      <c r="AX16" s="200"/>
      <c r="AY16" s="107"/>
      <c r="AZ16" s="107"/>
      <c r="BA16" s="107"/>
      <c r="BB16" s="108"/>
    </row>
    <row r="17" spans="1:83" ht="2.15" customHeight="1" x14ac:dyDescent="0.35">
      <c r="B17" s="106"/>
      <c r="C17" s="107"/>
      <c r="D17" s="107"/>
      <c r="E17" s="107"/>
      <c r="F17" s="107"/>
      <c r="G17" s="107"/>
      <c r="H17" s="107"/>
      <c r="I17" s="107"/>
      <c r="J17" s="107"/>
      <c r="K17" s="107"/>
      <c r="L17" s="109"/>
      <c r="M17" s="109"/>
      <c r="N17" s="109"/>
      <c r="O17" s="109"/>
      <c r="P17" s="109"/>
      <c r="Q17" s="109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7"/>
      <c r="AQ17" s="107"/>
      <c r="AR17" s="107"/>
      <c r="AS17" s="107"/>
      <c r="AT17" s="107"/>
      <c r="AU17" s="107"/>
      <c r="AV17" s="109"/>
      <c r="AW17" s="109"/>
      <c r="AX17" s="109"/>
      <c r="AY17" s="107"/>
      <c r="AZ17" s="107"/>
      <c r="BA17" s="107"/>
      <c r="BB17" s="108"/>
    </row>
    <row r="18" spans="1:83" ht="19" customHeight="1" x14ac:dyDescent="0.35">
      <c r="B18" s="106"/>
      <c r="C18" s="234" t="s">
        <v>15</v>
      </c>
      <c r="D18" s="234"/>
      <c r="E18" s="234"/>
      <c r="F18" s="234"/>
      <c r="G18" s="234"/>
      <c r="H18" s="234"/>
      <c r="I18" s="234"/>
      <c r="J18" s="234"/>
      <c r="K18" s="107"/>
      <c r="L18" s="172"/>
      <c r="M18" s="173"/>
      <c r="N18" s="173"/>
      <c r="O18" s="173"/>
      <c r="P18" s="173"/>
      <c r="Q18" s="173"/>
      <c r="R18" s="173"/>
      <c r="S18" s="173"/>
      <c r="T18" s="173"/>
      <c r="U18" s="173"/>
      <c r="V18" s="174"/>
      <c r="W18" s="107"/>
      <c r="X18" s="107"/>
      <c r="Y18" s="107"/>
      <c r="Z18" s="107"/>
      <c r="AA18" s="107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7"/>
      <c r="AQ18" s="107"/>
      <c r="AR18" s="107"/>
      <c r="AS18" s="107"/>
      <c r="AT18" s="107"/>
      <c r="AU18" s="107"/>
      <c r="AV18" s="109"/>
      <c r="AW18" s="109"/>
      <c r="AX18" s="109"/>
      <c r="AY18" s="107"/>
      <c r="AZ18" s="107"/>
      <c r="BA18" s="107"/>
      <c r="BB18" s="108"/>
      <c r="BG18" s="38"/>
    </row>
    <row r="19" spans="1:83" ht="2.15" customHeight="1" x14ac:dyDescent="0.35">
      <c r="B19" s="106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8"/>
    </row>
    <row r="20" spans="1:83" ht="19" customHeight="1" x14ac:dyDescent="0.35">
      <c r="B20" s="106"/>
      <c r="C20" s="234" t="s">
        <v>5</v>
      </c>
      <c r="D20" s="234"/>
      <c r="E20" s="234"/>
      <c r="F20" s="234"/>
      <c r="G20" s="234"/>
      <c r="H20" s="234"/>
      <c r="I20" s="234"/>
      <c r="J20" s="234"/>
      <c r="K20" s="107"/>
      <c r="L20" s="172"/>
      <c r="M20" s="173"/>
      <c r="N20" s="173"/>
      <c r="O20" s="173"/>
      <c r="P20" s="173"/>
      <c r="Q20" s="173"/>
      <c r="R20" s="173"/>
      <c r="S20" s="173"/>
      <c r="T20" s="174"/>
      <c r="U20" s="110"/>
      <c r="V20" s="234" t="s">
        <v>88</v>
      </c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72"/>
      <c r="AH20" s="198"/>
      <c r="AI20" s="199"/>
      <c r="AJ20" s="199"/>
      <c r="AK20" s="199"/>
      <c r="AL20" s="199"/>
      <c r="AM20" s="200"/>
      <c r="AN20" s="109"/>
      <c r="AO20" s="264" t="s">
        <v>16</v>
      </c>
      <c r="AP20" s="264"/>
      <c r="AQ20" s="264"/>
      <c r="AR20" s="264"/>
      <c r="AS20" s="264"/>
      <c r="AT20" s="264"/>
      <c r="AU20" s="264"/>
      <c r="AV20" s="111"/>
      <c r="AW20" s="162"/>
      <c r="AX20" s="163"/>
      <c r="AY20" s="163"/>
      <c r="AZ20" s="163"/>
      <c r="BA20" s="164"/>
      <c r="BB20" s="108"/>
      <c r="BD20" s="74"/>
      <c r="BE20" s="46"/>
      <c r="BF20" s="46"/>
      <c r="BG20" s="46"/>
      <c r="BH20" s="46"/>
      <c r="BI20" s="46"/>
      <c r="BJ20" s="46"/>
      <c r="BK20" s="46"/>
      <c r="BL20" s="46"/>
    </row>
    <row r="21" spans="1:83" s="20" customFormat="1" ht="2.15" customHeight="1" x14ac:dyDescent="0.35">
      <c r="A21" s="12"/>
      <c r="B21" s="112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3"/>
      <c r="AX21" s="113"/>
      <c r="AY21" s="113"/>
      <c r="AZ21" s="113"/>
      <c r="BA21" s="113"/>
      <c r="BB21" s="114"/>
      <c r="BC21" s="12"/>
      <c r="BD21" s="46"/>
      <c r="BE21" s="46"/>
      <c r="BF21" s="46"/>
      <c r="BG21" s="46"/>
      <c r="BH21" s="46"/>
      <c r="BI21" s="46"/>
      <c r="BJ21" s="46"/>
      <c r="BK21" s="46"/>
      <c r="BL21" s="46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</row>
    <row r="22" spans="1:83" s="20" customFormat="1" ht="19" customHeight="1" x14ac:dyDescent="0.35">
      <c r="A22" s="12"/>
      <c r="B22" s="112"/>
      <c r="C22" s="274" t="s">
        <v>172</v>
      </c>
      <c r="D22" s="274"/>
      <c r="E22" s="274"/>
      <c r="F22" s="274"/>
      <c r="G22" s="274"/>
      <c r="H22" s="274"/>
      <c r="I22" s="274"/>
      <c r="J22" s="274"/>
      <c r="K22" s="274"/>
      <c r="L22" s="274"/>
      <c r="M22" s="111"/>
      <c r="N22" s="115" t="s">
        <v>116</v>
      </c>
      <c r="O22" s="109"/>
      <c r="P22" s="198" t="s">
        <v>117</v>
      </c>
      <c r="Q22" s="200"/>
      <c r="R22" s="109"/>
      <c r="S22" s="198" t="s">
        <v>117</v>
      </c>
      <c r="T22" s="200"/>
      <c r="U22" s="109"/>
      <c r="V22" s="198" t="s">
        <v>117</v>
      </c>
      <c r="W22" s="200"/>
      <c r="X22" s="109"/>
      <c r="Y22" s="198" t="s">
        <v>118</v>
      </c>
      <c r="Z22" s="199"/>
      <c r="AA22" s="200"/>
      <c r="AB22" s="109"/>
      <c r="AC22" s="198" t="s">
        <v>118</v>
      </c>
      <c r="AD22" s="199"/>
      <c r="AE22" s="200"/>
      <c r="AF22" s="109"/>
      <c r="AG22" s="198" t="s">
        <v>117</v>
      </c>
      <c r="AH22" s="200"/>
      <c r="AI22" s="111"/>
      <c r="AJ22" s="204" t="s">
        <v>173</v>
      </c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6"/>
      <c r="BA22" s="116"/>
      <c r="BB22" s="114"/>
      <c r="BC22" s="12"/>
      <c r="BD22" s="46"/>
      <c r="BE22" s="46"/>
      <c r="BF22" s="46"/>
      <c r="BG22" s="46"/>
      <c r="BH22" s="46"/>
      <c r="BI22" s="46"/>
      <c r="BJ22" s="46"/>
      <c r="BK22" s="46"/>
      <c r="BL22" s="46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</row>
    <row r="23" spans="1:83" s="20" customFormat="1" ht="2.15" customHeight="1" x14ac:dyDescent="0.35">
      <c r="A23" s="12"/>
      <c r="B23" s="112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3"/>
      <c r="AX23" s="113"/>
      <c r="AY23" s="113"/>
      <c r="AZ23" s="113"/>
      <c r="BA23" s="113"/>
      <c r="BB23" s="114"/>
      <c r="BC23" s="12"/>
      <c r="BD23" s="46"/>
      <c r="BE23" s="46"/>
      <c r="BF23" s="46"/>
      <c r="BG23" s="46"/>
      <c r="BH23" s="46"/>
      <c r="BI23" s="46"/>
      <c r="BJ23" s="46"/>
      <c r="BK23" s="46"/>
      <c r="BL23" s="46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</row>
    <row r="24" spans="1:83" s="20" customFormat="1" ht="19" customHeight="1" x14ac:dyDescent="0.35">
      <c r="A24" s="12"/>
      <c r="B24" s="112"/>
      <c r="C24" s="274" t="s">
        <v>36</v>
      </c>
      <c r="D24" s="274"/>
      <c r="E24" s="274"/>
      <c r="F24" s="274"/>
      <c r="G24" s="274"/>
      <c r="H24" s="274"/>
      <c r="I24" s="274"/>
      <c r="J24" s="274"/>
      <c r="K24" s="274"/>
      <c r="L24" s="274"/>
      <c r="M24" s="111"/>
      <c r="N24" s="265"/>
      <c r="O24" s="266"/>
      <c r="P24" s="267"/>
      <c r="Q24" s="262" t="s">
        <v>40</v>
      </c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  <c r="AC24" s="263"/>
      <c r="AD24" s="263"/>
      <c r="AE24" s="263"/>
      <c r="AF24" s="263"/>
      <c r="AG24" s="263"/>
      <c r="AH24" s="263"/>
      <c r="AI24" s="263"/>
      <c r="AJ24" s="263"/>
      <c r="AK24" s="264" t="s">
        <v>127</v>
      </c>
      <c r="AL24" s="264"/>
      <c r="AM24" s="264"/>
      <c r="AN24" s="264"/>
      <c r="AO24" s="264"/>
      <c r="AP24" s="264"/>
      <c r="AQ24" s="264"/>
      <c r="AR24" s="264"/>
      <c r="AS24" s="264"/>
      <c r="AT24" s="117"/>
      <c r="AU24" s="265"/>
      <c r="AV24" s="266"/>
      <c r="AW24" s="266"/>
      <c r="AX24" s="266"/>
      <c r="AY24" s="266"/>
      <c r="AZ24" s="267"/>
      <c r="BA24" s="113"/>
      <c r="BB24" s="114"/>
      <c r="BC24" s="12"/>
      <c r="BD24" s="46"/>
      <c r="BE24" s="46"/>
      <c r="BF24" s="46"/>
      <c r="BG24" s="46"/>
      <c r="BH24" s="46"/>
      <c r="BI24" s="46"/>
      <c r="BJ24" s="46"/>
      <c r="BK24" s="46"/>
      <c r="BL24" s="46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</row>
    <row r="25" spans="1:83" ht="2.15" customHeight="1" thickBot="1" x14ac:dyDescent="0.4">
      <c r="B25" s="118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20"/>
      <c r="BD25" s="46"/>
      <c r="BE25" s="46"/>
      <c r="BF25" s="46"/>
      <c r="BG25" s="46"/>
      <c r="BH25" s="46"/>
      <c r="BI25" s="46"/>
      <c r="BJ25" s="46"/>
      <c r="BK25" s="46"/>
      <c r="BL25" s="46"/>
    </row>
    <row r="26" spans="1:83" ht="3" customHeight="1" thickBot="1" x14ac:dyDescent="0.4"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8"/>
      <c r="BD26" s="46"/>
      <c r="BE26" s="46"/>
      <c r="BF26" s="46"/>
      <c r="BG26" s="46"/>
      <c r="BH26" s="46"/>
      <c r="BI26" s="46"/>
      <c r="BJ26" s="46"/>
      <c r="BK26" s="46"/>
      <c r="BL26" s="46"/>
    </row>
    <row r="27" spans="1:83" ht="2.15" customHeight="1" x14ac:dyDescent="0.35">
      <c r="B27" s="104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05"/>
      <c r="BD27" s="46"/>
      <c r="BE27" s="46"/>
      <c r="BF27" s="46"/>
      <c r="BG27" s="46"/>
      <c r="BH27" s="46"/>
      <c r="BI27" s="46"/>
      <c r="BJ27" s="46"/>
      <c r="BK27" s="46"/>
      <c r="BL27" s="46"/>
    </row>
    <row r="28" spans="1:83" ht="12" customHeight="1" x14ac:dyDescent="0.35">
      <c r="B28" s="275" t="s">
        <v>7</v>
      </c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  <c r="AW28" s="276"/>
      <c r="AX28" s="276"/>
      <c r="AY28" s="276"/>
      <c r="AZ28" s="276"/>
      <c r="BA28" s="276"/>
      <c r="BB28" s="277"/>
      <c r="BD28" s="46"/>
      <c r="BE28" s="46"/>
      <c r="BF28" s="46"/>
      <c r="BG28" s="46"/>
      <c r="BH28" s="46"/>
      <c r="BI28" s="46"/>
      <c r="BJ28" s="46"/>
      <c r="BK28" s="46"/>
      <c r="BL28" s="46"/>
    </row>
    <row r="29" spans="1:83" ht="2.15" customHeight="1" x14ac:dyDescent="0.35">
      <c r="B29" s="106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8"/>
      <c r="BD29" s="46"/>
      <c r="BE29" s="46"/>
      <c r="BF29" s="46"/>
      <c r="BG29" s="46"/>
      <c r="BH29" s="46"/>
      <c r="BI29" s="46"/>
      <c r="BJ29" s="46"/>
      <c r="BK29" s="46"/>
      <c r="BL29" s="46"/>
    </row>
    <row r="30" spans="1:83" ht="19" customHeight="1" x14ac:dyDescent="0.35">
      <c r="B30" s="106"/>
      <c r="C30" s="234" t="s">
        <v>6</v>
      </c>
      <c r="D30" s="234"/>
      <c r="E30" s="234"/>
      <c r="F30" s="234"/>
      <c r="G30" s="107"/>
      <c r="H30" s="368"/>
      <c r="I30" s="369"/>
      <c r="J30" s="369"/>
      <c r="K30" s="369"/>
      <c r="L30" s="369"/>
      <c r="M30" s="369"/>
      <c r="N30" s="369"/>
      <c r="O30" s="369"/>
      <c r="P30" s="369"/>
      <c r="Q30" s="369"/>
      <c r="R30" s="369"/>
      <c r="S30" s="369"/>
      <c r="T30" s="369"/>
      <c r="U30" s="369"/>
      <c r="V30" s="369"/>
      <c r="W30" s="369"/>
      <c r="X30" s="369"/>
      <c r="Y30" s="369"/>
      <c r="Z30" s="369"/>
      <c r="AA30" s="369"/>
      <c r="AB30" s="369"/>
      <c r="AC30" s="370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8"/>
      <c r="BD30" s="46"/>
      <c r="BE30" s="46"/>
      <c r="BF30" s="46"/>
      <c r="BG30" s="46"/>
      <c r="BH30" s="46"/>
      <c r="BI30" s="46"/>
      <c r="BJ30" s="46"/>
      <c r="BK30" s="46"/>
      <c r="BL30" s="46"/>
    </row>
    <row r="31" spans="1:83" ht="19" customHeight="1" x14ac:dyDescent="0.35">
      <c r="B31" s="106"/>
      <c r="C31" s="107"/>
      <c r="D31" s="107"/>
      <c r="E31" s="107"/>
      <c r="F31" s="107"/>
      <c r="G31" s="107"/>
      <c r="H31" s="354"/>
      <c r="I31" s="355"/>
      <c r="J31" s="355"/>
      <c r="K31" s="355"/>
      <c r="L31" s="355"/>
      <c r="M31" s="355"/>
      <c r="N31" s="355"/>
      <c r="O31" s="355"/>
      <c r="P31" s="355"/>
      <c r="Q31" s="355"/>
      <c r="R31" s="355"/>
      <c r="S31" s="355"/>
      <c r="T31" s="355"/>
      <c r="U31" s="355"/>
      <c r="V31" s="355"/>
      <c r="W31" s="355"/>
      <c r="X31" s="355"/>
      <c r="Y31" s="355"/>
      <c r="Z31" s="355"/>
      <c r="AA31" s="355"/>
      <c r="AB31" s="355"/>
      <c r="AC31" s="356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8"/>
      <c r="BD31" s="46"/>
      <c r="BE31" s="46"/>
      <c r="BF31" s="46"/>
      <c r="BG31" s="46"/>
      <c r="BH31" s="46"/>
      <c r="BI31" s="46"/>
      <c r="BJ31" s="46"/>
      <c r="BK31" s="46"/>
      <c r="BL31" s="46"/>
    </row>
    <row r="32" spans="1:83" ht="2.15" customHeight="1" x14ac:dyDescent="0.35">
      <c r="B32" s="106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8"/>
      <c r="BD32" s="46"/>
      <c r="BE32" s="46"/>
      <c r="BF32" s="46"/>
      <c r="BG32" s="46"/>
      <c r="BH32" s="46"/>
      <c r="BI32" s="46"/>
      <c r="BJ32" s="46"/>
      <c r="BK32" s="46"/>
      <c r="BL32" s="46"/>
    </row>
    <row r="33" spans="1:83" ht="19" customHeight="1" x14ac:dyDescent="0.35">
      <c r="B33" s="106"/>
      <c r="C33" s="234" t="s">
        <v>11</v>
      </c>
      <c r="D33" s="234"/>
      <c r="E33" s="234"/>
      <c r="F33" s="234"/>
      <c r="G33" s="234"/>
      <c r="H33" s="234"/>
      <c r="I33" s="172"/>
      <c r="J33" s="173"/>
      <c r="K33" s="173"/>
      <c r="L33" s="174"/>
      <c r="M33" s="107"/>
      <c r="N33" s="234" t="s">
        <v>12</v>
      </c>
      <c r="O33" s="234"/>
      <c r="P33" s="234"/>
      <c r="Q33" s="107"/>
      <c r="R33" s="172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4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8"/>
      <c r="BD33" s="46"/>
      <c r="BE33" s="46"/>
      <c r="BF33" s="46"/>
      <c r="BG33" s="46"/>
      <c r="BH33" s="46"/>
      <c r="BI33" s="46"/>
      <c r="BJ33" s="46"/>
      <c r="BK33" s="46"/>
      <c r="BL33" s="46"/>
    </row>
    <row r="34" spans="1:83" ht="2.15" customHeight="1" x14ac:dyDescent="0.35">
      <c r="B34" s="106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8"/>
      <c r="BD34" s="46"/>
      <c r="BE34" s="46"/>
      <c r="BF34" s="46"/>
      <c r="BG34" s="46"/>
      <c r="BH34" s="46"/>
      <c r="BI34" s="46"/>
      <c r="BJ34" s="46"/>
      <c r="BK34" s="46"/>
      <c r="BL34" s="46"/>
    </row>
    <row r="35" spans="1:83" s="75" customFormat="1" ht="19" customHeight="1" x14ac:dyDescent="0.35">
      <c r="A35" s="11"/>
      <c r="B35" s="106"/>
      <c r="C35" s="234" t="s">
        <v>13</v>
      </c>
      <c r="D35" s="234"/>
      <c r="E35" s="234"/>
      <c r="F35" s="234"/>
      <c r="G35" s="234"/>
      <c r="H35" s="107"/>
      <c r="I35" s="172"/>
      <c r="J35" s="173"/>
      <c r="K35" s="173"/>
      <c r="L35" s="173"/>
      <c r="M35" s="173"/>
      <c r="N35" s="174"/>
      <c r="O35" s="107"/>
      <c r="P35" s="234" t="s">
        <v>14</v>
      </c>
      <c r="Q35" s="234"/>
      <c r="R35" s="234"/>
      <c r="S35" s="234"/>
      <c r="T35" s="234"/>
      <c r="U35" s="110"/>
      <c r="V35" s="198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199"/>
      <c r="AK35" s="199"/>
      <c r="AL35" s="199"/>
      <c r="AM35" s="200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8"/>
      <c r="BC35" s="11"/>
      <c r="BD35" s="46"/>
      <c r="BE35" s="46"/>
      <c r="BF35" s="46"/>
      <c r="BG35" s="46"/>
      <c r="BH35" s="46"/>
      <c r="BI35" s="46"/>
      <c r="BJ35" s="46"/>
      <c r="BK35" s="46"/>
      <c r="BL35" s="46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</row>
    <row r="36" spans="1:83" ht="2.15" customHeight="1" x14ac:dyDescent="0.35">
      <c r="B36" s="106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8"/>
      <c r="BD36" s="46"/>
      <c r="BE36" s="46"/>
      <c r="BF36" s="46"/>
      <c r="BG36" s="46"/>
      <c r="BH36" s="46"/>
      <c r="BI36" s="46"/>
      <c r="BJ36" s="46"/>
      <c r="BK36" s="46"/>
      <c r="BL36" s="46"/>
    </row>
    <row r="37" spans="1:83" ht="2.15" customHeight="1" thickBot="1" x14ac:dyDescent="0.4">
      <c r="B37" s="118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20"/>
      <c r="BD37" s="46"/>
      <c r="BE37" s="46"/>
      <c r="BF37" s="46"/>
      <c r="BG37" s="46"/>
      <c r="BH37" s="46"/>
      <c r="BI37" s="46"/>
      <c r="BJ37" s="46"/>
      <c r="BK37" s="46"/>
      <c r="BL37" s="46"/>
    </row>
    <row r="38" spans="1:83" ht="3" customHeight="1" thickBot="1" x14ac:dyDescent="0.4">
      <c r="B38" s="106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8"/>
      <c r="BD38" s="46"/>
      <c r="BE38" s="46"/>
      <c r="BF38" s="46"/>
      <c r="BG38" s="46"/>
      <c r="BH38" s="46"/>
      <c r="BI38" s="46"/>
      <c r="BJ38" s="46"/>
      <c r="BK38" s="46"/>
      <c r="BL38" s="46"/>
    </row>
    <row r="39" spans="1:83" ht="2.15" customHeight="1" x14ac:dyDescent="0.35">
      <c r="B39" s="104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05"/>
      <c r="BD39" s="46"/>
      <c r="BE39" s="46"/>
      <c r="BF39" s="46"/>
      <c r="BG39" s="46"/>
      <c r="BH39" s="46"/>
      <c r="BI39" s="46"/>
      <c r="BJ39" s="46"/>
      <c r="BK39" s="46"/>
      <c r="BL39" s="46"/>
    </row>
    <row r="40" spans="1:83" ht="12" customHeight="1" x14ac:dyDescent="0.35">
      <c r="B40" s="275" t="s">
        <v>19</v>
      </c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6"/>
      <c r="AK40" s="276"/>
      <c r="AL40" s="276"/>
      <c r="AM40" s="276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276"/>
      <c r="BB40" s="277"/>
      <c r="BD40" s="46"/>
      <c r="BE40" s="46"/>
      <c r="BF40" s="46"/>
      <c r="BG40" s="46"/>
      <c r="BH40" s="46"/>
      <c r="BI40" s="46"/>
      <c r="BJ40" s="46"/>
      <c r="BK40" s="46"/>
      <c r="BL40" s="46"/>
    </row>
    <row r="41" spans="1:83" ht="2.15" customHeight="1" x14ac:dyDescent="0.35">
      <c r="B41" s="106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8"/>
      <c r="BD41" s="46"/>
      <c r="BE41" s="46"/>
      <c r="BF41" s="46"/>
      <c r="BG41" s="46"/>
      <c r="BH41" s="46"/>
      <c r="BI41" s="46"/>
      <c r="BJ41" s="46"/>
      <c r="BK41" s="46"/>
      <c r="BL41" s="46"/>
    </row>
    <row r="42" spans="1:83" ht="19" customHeight="1" x14ac:dyDescent="0.35">
      <c r="B42" s="106"/>
      <c r="C42" s="234" t="s">
        <v>19</v>
      </c>
      <c r="D42" s="234"/>
      <c r="E42" s="234"/>
      <c r="F42" s="234"/>
      <c r="G42" s="234"/>
      <c r="H42" s="234"/>
      <c r="I42" s="234"/>
      <c r="J42" s="234"/>
      <c r="K42" s="107"/>
      <c r="L42" s="357"/>
      <c r="M42" s="358"/>
      <c r="N42" s="358"/>
      <c r="O42" s="358"/>
      <c r="P42" s="359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8"/>
      <c r="BD42" s="46"/>
      <c r="BE42" s="46"/>
      <c r="BF42" s="46"/>
      <c r="BG42" s="46"/>
      <c r="BH42" s="46"/>
      <c r="BI42" s="46"/>
      <c r="BJ42" s="46"/>
      <c r="BK42" s="46"/>
      <c r="BL42" s="46"/>
    </row>
    <row r="43" spans="1:83" ht="2.15" customHeight="1" x14ac:dyDescent="0.35">
      <c r="B43" s="106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8"/>
      <c r="BD43" s="46"/>
      <c r="BE43" s="46"/>
      <c r="BF43" s="46"/>
      <c r="BG43" s="46"/>
      <c r="BH43" s="46"/>
      <c r="BI43" s="46"/>
      <c r="BJ43" s="46"/>
      <c r="BK43" s="46"/>
      <c r="BL43" s="46"/>
    </row>
    <row r="44" spans="1:83" ht="19" customHeight="1" x14ac:dyDescent="0.35">
      <c r="B44" s="106"/>
      <c r="C44" s="234" t="s">
        <v>27</v>
      </c>
      <c r="D44" s="234"/>
      <c r="E44" s="234"/>
      <c r="F44" s="234"/>
      <c r="G44" s="107"/>
      <c r="H44" s="234" t="s">
        <v>8</v>
      </c>
      <c r="I44" s="234"/>
      <c r="J44" s="234"/>
      <c r="K44" s="107"/>
      <c r="L44" s="172"/>
      <c r="M44" s="173"/>
      <c r="N44" s="173"/>
      <c r="O44" s="173"/>
      <c r="P44" s="173"/>
      <c r="Q44" s="173"/>
      <c r="R44" s="173"/>
      <c r="S44" s="173"/>
      <c r="T44" s="173"/>
      <c r="U44" s="173"/>
      <c r="V44" s="174"/>
      <c r="W44" s="107"/>
      <c r="X44" s="234" t="s">
        <v>2</v>
      </c>
      <c r="Y44" s="234"/>
      <c r="Z44" s="234"/>
      <c r="AA44" s="234"/>
      <c r="AB44" s="109"/>
      <c r="AC44" s="172"/>
      <c r="AD44" s="173"/>
      <c r="AE44" s="173"/>
      <c r="AF44" s="173"/>
      <c r="AG44" s="173"/>
      <c r="AH44" s="173"/>
      <c r="AI44" s="173"/>
      <c r="AJ44" s="173"/>
      <c r="AK44" s="174"/>
      <c r="AL44" s="109"/>
      <c r="AM44" s="107" t="s">
        <v>32</v>
      </c>
      <c r="AN44" s="107"/>
      <c r="AO44" s="107"/>
      <c r="AP44" s="107"/>
      <c r="AQ44" s="169"/>
      <c r="AR44" s="170"/>
      <c r="AS44" s="170"/>
      <c r="AT44" s="170"/>
      <c r="AU44" s="171"/>
      <c r="AV44" s="109"/>
      <c r="AW44" s="109"/>
      <c r="AX44" s="109"/>
      <c r="AY44" s="109"/>
      <c r="AZ44" s="109"/>
      <c r="BA44" s="109"/>
      <c r="BB44" s="108"/>
      <c r="BD44" s="46"/>
      <c r="BE44" s="46"/>
      <c r="BF44" s="46"/>
      <c r="BG44" s="46"/>
      <c r="BH44" s="46"/>
      <c r="BI44" s="46"/>
      <c r="BJ44" s="46"/>
      <c r="BK44" s="46"/>
      <c r="BL44" s="46"/>
    </row>
    <row r="45" spans="1:83" ht="2.15" customHeight="1" x14ac:dyDescent="0.35">
      <c r="B45" s="106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8"/>
      <c r="BD45" s="46"/>
      <c r="BE45" s="46"/>
      <c r="BF45" s="46"/>
      <c r="BG45" s="46"/>
      <c r="BH45" s="46"/>
      <c r="BI45" s="46"/>
      <c r="BJ45" s="46"/>
      <c r="BK45" s="46"/>
      <c r="BL45" s="46"/>
    </row>
    <row r="46" spans="1:83" ht="19" customHeight="1" x14ac:dyDescent="0.35">
      <c r="B46" s="106"/>
      <c r="C46" s="107" t="s">
        <v>28</v>
      </c>
      <c r="D46" s="107"/>
      <c r="E46" s="107"/>
      <c r="F46" s="107"/>
      <c r="G46" s="107"/>
      <c r="H46" s="234" t="s">
        <v>8</v>
      </c>
      <c r="I46" s="234"/>
      <c r="J46" s="234"/>
      <c r="K46" s="107" t="s">
        <v>17</v>
      </c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107"/>
      <c r="X46" s="234" t="s">
        <v>2</v>
      </c>
      <c r="Y46" s="234"/>
      <c r="Z46" s="234"/>
      <c r="AA46" s="234"/>
      <c r="AB46" s="107"/>
      <c r="AC46" s="213"/>
      <c r="AD46" s="213"/>
      <c r="AE46" s="213"/>
      <c r="AF46" s="213"/>
      <c r="AG46" s="213"/>
      <c r="AH46" s="213"/>
      <c r="AI46" s="213"/>
      <c r="AJ46" s="213"/>
      <c r="AK46" s="213"/>
      <c r="AL46" s="107"/>
      <c r="AM46" s="234" t="s">
        <v>32</v>
      </c>
      <c r="AN46" s="234"/>
      <c r="AO46" s="234"/>
      <c r="AP46" s="107"/>
      <c r="AQ46" s="236"/>
      <c r="AR46" s="236"/>
      <c r="AS46" s="236"/>
      <c r="AT46" s="236"/>
      <c r="AU46" s="236"/>
      <c r="AV46" s="107"/>
      <c r="AW46" s="234" t="s">
        <v>33</v>
      </c>
      <c r="AX46" s="234"/>
      <c r="AY46" s="107"/>
      <c r="AZ46" s="168"/>
      <c r="BA46" s="168"/>
      <c r="BB46" s="108"/>
      <c r="BD46" s="46"/>
      <c r="BE46" s="46"/>
      <c r="BF46" s="46"/>
      <c r="BG46" s="46"/>
      <c r="BH46" s="46"/>
      <c r="BI46" s="46"/>
      <c r="BJ46" s="46"/>
      <c r="BK46" s="46"/>
      <c r="BL46" s="46"/>
    </row>
    <row r="47" spans="1:83" ht="19" customHeight="1" x14ac:dyDescent="0.35">
      <c r="B47" s="106"/>
      <c r="C47" s="107"/>
      <c r="D47" s="107"/>
      <c r="E47" s="107"/>
      <c r="F47" s="107"/>
      <c r="G47" s="107"/>
      <c r="H47" s="107"/>
      <c r="I47" s="107"/>
      <c r="J47" s="107"/>
      <c r="K47" s="107" t="s">
        <v>34</v>
      </c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107"/>
      <c r="X47" s="107"/>
      <c r="Y47" s="107"/>
      <c r="Z47" s="107"/>
      <c r="AA47" s="107"/>
      <c r="AB47" s="107"/>
      <c r="AC47" s="213"/>
      <c r="AD47" s="213"/>
      <c r="AE47" s="213"/>
      <c r="AF47" s="213"/>
      <c r="AG47" s="213"/>
      <c r="AH47" s="213"/>
      <c r="AI47" s="213"/>
      <c r="AJ47" s="213"/>
      <c r="AK47" s="213"/>
      <c r="AL47" s="107"/>
      <c r="AM47" s="107"/>
      <c r="AN47" s="107"/>
      <c r="AO47" s="107"/>
      <c r="AP47" s="107"/>
      <c r="AQ47" s="236"/>
      <c r="AR47" s="236"/>
      <c r="AS47" s="236"/>
      <c r="AT47" s="236"/>
      <c r="AU47" s="236"/>
      <c r="AV47" s="107"/>
      <c r="AW47" s="107"/>
      <c r="AX47" s="107"/>
      <c r="AY47" s="107"/>
      <c r="AZ47" s="168"/>
      <c r="BA47" s="168"/>
      <c r="BB47" s="108"/>
      <c r="BD47" s="46"/>
      <c r="BE47" s="46"/>
      <c r="BF47" s="46"/>
      <c r="BG47" s="46"/>
      <c r="BH47" s="46"/>
      <c r="BI47" s="46"/>
      <c r="BJ47" s="46"/>
      <c r="BK47" s="46"/>
      <c r="BL47" s="46"/>
    </row>
    <row r="48" spans="1:83" ht="19" customHeight="1" x14ac:dyDescent="0.35">
      <c r="B48" s="106"/>
      <c r="C48" s="107"/>
      <c r="D48" s="107"/>
      <c r="E48" s="107"/>
      <c r="F48" s="107"/>
      <c r="G48" s="107"/>
      <c r="H48" s="107"/>
      <c r="I48" s="107"/>
      <c r="J48" s="107"/>
      <c r="K48" s="107" t="s">
        <v>35</v>
      </c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107"/>
      <c r="X48" s="107"/>
      <c r="Y48" s="107"/>
      <c r="Z48" s="107"/>
      <c r="AA48" s="107"/>
      <c r="AB48" s="107"/>
      <c r="AC48" s="213"/>
      <c r="AD48" s="213"/>
      <c r="AE48" s="213"/>
      <c r="AF48" s="213"/>
      <c r="AG48" s="213"/>
      <c r="AH48" s="213"/>
      <c r="AI48" s="213"/>
      <c r="AJ48" s="213"/>
      <c r="AK48" s="213"/>
      <c r="AL48" s="107"/>
      <c r="AM48" s="107"/>
      <c r="AN48" s="107"/>
      <c r="AO48" s="107"/>
      <c r="AP48" s="107"/>
      <c r="AQ48" s="236"/>
      <c r="AR48" s="236"/>
      <c r="AS48" s="236"/>
      <c r="AT48" s="236"/>
      <c r="AU48" s="236"/>
      <c r="AV48" s="107"/>
      <c r="AW48" s="107"/>
      <c r="AX48" s="107"/>
      <c r="AY48" s="107"/>
      <c r="AZ48" s="168"/>
      <c r="BA48" s="168"/>
      <c r="BB48" s="108"/>
      <c r="BD48" s="46"/>
      <c r="BE48" s="46"/>
      <c r="BF48" s="46"/>
      <c r="BG48" s="46"/>
      <c r="BH48" s="46"/>
      <c r="BI48" s="46"/>
      <c r="BJ48" s="46"/>
      <c r="BK48" s="46"/>
      <c r="BL48" s="46"/>
    </row>
    <row r="49" spans="2:64" ht="19" customHeight="1" x14ac:dyDescent="0.35">
      <c r="B49" s="106"/>
      <c r="C49" s="107"/>
      <c r="D49" s="107"/>
      <c r="E49" s="107"/>
      <c r="F49" s="107"/>
      <c r="G49" s="107"/>
      <c r="H49" s="107"/>
      <c r="I49" s="107"/>
      <c r="J49" s="107"/>
      <c r="K49" s="107" t="s">
        <v>18</v>
      </c>
      <c r="L49" s="172"/>
      <c r="M49" s="173"/>
      <c r="N49" s="173"/>
      <c r="O49" s="173"/>
      <c r="P49" s="173"/>
      <c r="Q49" s="173"/>
      <c r="R49" s="173"/>
      <c r="S49" s="173"/>
      <c r="T49" s="173"/>
      <c r="U49" s="173"/>
      <c r="V49" s="174"/>
      <c r="W49" s="107"/>
      <c r="X49" s="107"/>
      <c r="Y49" s="107"/>
      <c r="Z49" s="107"/>
      <c r="AA49" s="107"/>
      <c r="AB49" s="107"/>
      <c r="AC49" s="172"/>
      <c r="AD49" s="173"/>
      <c r="AE49" s="173"/>
      <c r="AF49" s="173"/>
      <c r="AG49" s="173"/>
      <c r="AH49" s="173"/>
      <c r="AI49" s="173"/>
      <c r="AJ49" s="173"/>
      <c r="AK49" s="174"/>
      <c r="AL49" s="107"/>
      <c r="AM49" s="107"/>
      <c r="AN49" s="107"/>
      <c r="AO49" s="107"/>
      <c r="AP49" s="107"/>
      <c r="AQ49" s="169"/>
      <c r="AR49" s="170"/>
      <c r="AS49" s="170"/>
      <c r="AT49" s="170"/>
      <c r="AU49" s="171"/>
      <c r="AV49" s="107"/>
      <c r="AW49" s="107"/>
      <c r="AX49" s="107"/>
      <c r="AY49" s="107"/>
      <c r="AZ49" s="168"/>
      <c r="BA49" s="168"/>
      <c r="BB49" s="108"/>
      <c r="BD49" s="46"/>
      <c r="BE49" s="46"/>
      <c r="BF49" s="46"/>
      <c r="BG49" s="46"/>
      <c r="BH49" s="46"/>
      <c r="BI49" s="46"/>
      <c r="BJ49" s="46"/>
      <c r="BK49" s="46"/>
      <c r="BL49" s="46"/>
    </row>
    <row r="50" spans="2:64" ht="2.15" customHeight="1" thickBot="1" x14ac:dyDescent="0.4"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20"/>
      <c r="BD50" s="46"/>
      <c r="BE50" s="46"/>
      <c r="BF50" s="46"/>
      <c r="BG50" s="46"/>
      <c r="BH50" s="46"/>
      <c r="BI50" s="46"/>
      <c r="BJ50" s="46"/>
      <c r="BK50" s="46"/>
      <c r="BL50" s="46"/>
    </row>
    <row r="51" spans="2:64" ht="3" customHeight="1" thickBot="1" x14ac:dyDescent="0.4">
      <c r="B51" s="106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8"/>
      <c r="BD51" s="46"/>
      <c r="BE51" s="46"/>
      <c r="BF51" s="46"/>
      <c r="BG51" s="46"/>
      <c r="BH51" s="46"/>
      <c r="BI51" s="46"/>
      <c r="BJ51" s="46"/>
      <c r="BK51" s="46"/>
      <c r="BL51" s="46"/>
    </row>
    <row r="52" spans="2:64" ht="2.15" customHeight="1" x14ac:dyDescent="0.35">
      <c r="B52" s="104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05"/>
      <c r="BD52" s="46"/>
      <c r="BE52" s="46"/>
      <c r="BF52" s="46"/>
      <c r="BG52" s="46"/>
      <c r="BH52" s="46"/>
      <c r="BI52" s="46"/>
      <c r="BJ52" s="46"/>
      <c r="BK52" s="46"/>
      <c r="BL52" s="46"/>
    </row>
    <row r="53" spans="2:64" ht="12" customHeight="1" x14ac:dyDescent="0.35">
      <c r="B53" s="275" t="s">
        <v>170</v>
      </c>
      <c r="C53" s="276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6"/>
      <c r="P53" s="276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A53" s="276"/>
      <c r="AB53" s="276"/>
      <c r="AC53" s="276"/>
      <c r="AD53" s="276"/>
      <c r="AE53" s="276"/>
      <c r="AF53" s="276"/>
      <c r="AG53" s="276"/>
      <c r="AH53" s="276"/>
      <c r="AI53" s="276"/>
      <c r="AJ53" s="276"/>
      <c r="AK53" s="276"/>
      <c r="AL53" s="276"/>
      <c r="AM53" s="276"/>
      <c r="AN53" s="276"/>
      <c r="AO53" s="276"/>
      <c r="AP53" s="276"/>
      <c r="AQ53" s="276"/>
      <c r="AR53" s="276"/>
      <c r="AS53" s="276"/>
      <c r="AT53" s="276"/>
      <c r="AU53" s="276"/>
      <c r="AV53" s="276"/>
      <c r="AW53" s="276"/>
      <c r="AX53" s="276"/>
      <c r="AY53" s="276"/>
      <c r="AZ53" s="276"/>
      <c r="BA53" s="276"/>
      <c r="BB53" s="277"/>
      <c r="BD53" s="46"/>
      <c r="BE53" s="46"/>
      <c r="BF53" s="46"/>
      <c r="BG53" s="46"/>
      <c r="BH53" s="46"/>
      <c r="BI53" s="46"/>
      <c r="BJ53" s="46"/>
      <c r="BK53" s="46"/>
      <c r="BL53" s="46"/>
    </row>
    <row r="54" spans="2:64" ht="2.15" customHeight="1" x14ac:dyDescent="0.35">
      <c r="B54" s="106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8"/>
      <c r="BD54" s="46"/>
      <c r="BE54" s="46"/>
      <c r="BF54" s="46"/>
      <c r="BG54" s="46"/>
      <c r="BH54" s="46"/>
      <c r="BI54" s="46"/>
      <c r="BJ54" s="46"/>
      <c r="BK54" s="46"/>
      <c r="BL54" s="46"/>
    </row>
    <row r="55" spans="2:64" ht="19" customHeight="1" thickBot="1" x14ac:dyDescent="0.4">
      <c r="B55" s="118"/>
      <c r="C55" s="122"/>
      <c r="D55" s="237" t="s">
        <v>8</v>
      </c>
      <c r="E55" s="237"/>
      <c r="F55" s="238"/>
      <c r="G55" s="239"/>
      <c r="H55" s="239"/>
      <c r="I55" s="239"/>
      <c r="J55" s="239"/>
      <c r="K55" s="239"/>
      <c r="L55" s="239"/>
      <c r="M55" s="239"/>
      <c r="N55" s="240"/>
      <c r="O55" s="123"/>
      <c r="P55" s="237" t="s">
        <v>2</v>
      </c>
      <c r="Q55" s="237"/>
      <c r="R55" s="237"/>
      <c r="S55" s="238"/>
      <c r="T55" s="239"/>
      <c r="U55" s="239"/>
      <c r="V55" s="239"/>
      <c r="W55" s="239"/>
      <c r="X55" s="239"/>
      <c r="Y55" s="240"/>
      <c r="Z55" s="123"/>
      <c r="AA55" s="237" t="s">
        <v>129</v>
      </c>
      <c r="AB55" s="237"/>
      <c r="AC55" s="237"/>
      <c r="AD55" s="237"/>
      <c r="AE55" s="237"/>
      <c r="AF55" s="237"/>
      <c r="AG55" s="238"/>
      <c r="AH55" s="239"/>
      <c r="AI55" s="239"/>
      <c r="AJ55" s="239"/>
      <c r="AK55" s="239"/>
      <c r="AL55" s="239"/>
      <c r="AM55" s="239"/>
      <c r="AN55" s="240"/>
      <c r="AO55" s="123"/>
      <c r="AP55" s="237" t="s">
        <v>130</v>
      </c>
      <c r="AQ55" s="237"/>
      <c r="AR55" s="238"/>
      <c r="AS55" s="239"/>
      <c r="AT55" s="239"/>
      <c r="AU55" s="239"/>
      <c r="AV55" s="239"/>
      <c r="AW55" s="239"/>
      <c r="AX55" s="240"/>
      <c r="AY55" s="122"/>
      <c r="AZ55" s="122"/>
      <c r="BA55" s="122"/>
      <c r="BB55" s="120"/>
      <c r="BD55" s="46"/>
      <c r="BE55" s="46"/>
      <c r="BF55" s="46"/>
      <c r="BG55" s="46"/>
      <c r="BH55" s="46"/>
      <c r="BI55" s="46"/>
      <c r="BJ55" s="46"/>
      <c r="BK55" s="46"/>
      <c r="BL55" s="46"/>
    </row>
    <row r="56" spans="2:64" ht="2.15" customHeight="1" thickBot="1" x14ac:dyDescent="0.4"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9"/>
      <c r="BD56" s="46"/>
      <c r="BE56" s="46"/>
      <c r="BF56" s="46"/>
      <c r="BG56" s="46"/>
      <c r="BH56" s="46"/>
      <c r="BI56" s="46"/>
      <c r="BJ56" s="46"/>
      <c r="BK56" s="46"/>
      <c r="BL56" s="46"/>
    </row>
    <row r="57" spans="2:64" ht="3" customHeight="1" thickBot="1" x14ac:dyDescent="0.4">
      <c r="BD57" s="46"/>
      <c r="BE57" s="46"/>
      <c r="BF57" s="46"/>
      <c r="BG57" s="46"/>
      <c r="BH57" s="46"/>
      <c r="BI57" s="46"/>
      <c r="BJ57" s="46"/>
      <c r="BK57" s="46"/>
      <c r="BL57" s="46"/>
    </row>
    <row r="58" spans="2:64" ht="2.15" customHeight="1" x14ac:dyDescent="0.35"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6"/>
      <c r="BD58" s="46"/>
      <c r="BE58" s="46"/>
      <c r="BF58" s="46"/>
      <c r="BG58" s="46"/>
      <c r="BH58" s="46"/>
      <c r="BI58" s="46"/>
      <c r="BJ58" s="46"/>
      <c r="BK58" s="46"/>
      <c r="BL58" s="46"/>
    </row>
    <row r="59" spans="2:64" ht="12" customHeight="1" x14ac:dyDescent="0.35">
      <c r="B59" s="241" t="s">
        <v>41</v>
      </c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242"/>
      <c r="AN59" s="242"/>
      <c r="AO59" s="242"/>
      <c r="AP59" s="242"/>
      <c r="AQ59" s="242"/>
      <c r="AR59" s="242"/>
      <c r="AS59" s="242"/>
      <c r="AT59" s="242"/>
      <c r="AU59" s="242"/>
      <c r="AV59" s="242"/>
      <c r="AW59" s="242"/>
      <c r="AX59" s="242"/>
      <c r="AY59" s="242"/>
      <c r="AZ59" s="242"/>
      <c r="BA59" s="242"/>
      <c r="BB59" s="243"/>
      <c r="BD59" s="46"/>
      <c r="BE59" s="46"/>
      <c r="BF59" s="46"/>
      <c r="BG59" s="46"/>
      <c r="BH59" s="46"/>
      <c r="BI59" s="46"/>
      <c r="BJ59" s="46"/>
      <c r="BK59" s="46"/>
      <c r="BL59" s="46"/>
    </row>
    <row r="60" spans="2:64" ht="2.15" customHeight="1" x14ac:dyDescent="0.35">
      <c r="B60" s="1"/>
      <c r="BB60" s="2"/>
      <c r="BD60" s="46"/>
      <c r="BE60" s="46"/>
      <c r="BF60" s="46"/>
      <c r="BG60" s="46"/>
      <c r="BH60" s="46"/>
      <c r="BI60" s="46"/>
      <c r="BJ60" s="46"/>
      <c r="BK60" s="46"/>
      <c r="BL60" s="46"/>
    </row>
    <row r="61" spans="2:64" ht="19" customHeight="1" x14ac:dyDescent="0.35">
      <c r="B61" s="1"/>
      <c r="C61" s="155" t="s">
        <v>42</v>
      </c>
      <c r="D61" s="155"/>
      <c r="E61" s="155"/>
      <c r="F61" s="155"/>
      <c r="G61" s="155"/>
      <c r="H61" s="155"/>
      <c r="J61" s="218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20"/>
      <c r="BB61" s="2"/>
      <c r="BD61" s="46"/>
      <c r="BE61" s="46"/>
      <c r="BF61" s="46"/>
      <c r="BG61" s="46"/>
      <c r="BH61" s="46"/>
      <c r="BI61" s="46"/>
      <c r="BJ61" s="46"/>
      <c r="BK61" s="46"/>
      <c r="BL61" s="46"/>
    </row>
    <row r="62" spans="2:64" ht="2.15" customHeight="1" x14ac:dyDescent="0.35">
      <c r="B62" s="1"/>
      <c r="BB62" s="2"/>
      <c r="BD62" s="46"/>
      <c r="BE62" s="46"/>
      <c r="BF62" s="46"/>
      <c r="BG62" s="46"/>
      <c r="BH62" s="46"/>
      <c r="BI62" s="46"/>
      <c r="BJ62" s="46"/>
      <c r="BK62" s="46"/>
      <c r="BL62" s="46"/>
    </row>
    <row r="63" spans="2:64" ht="19" customHeight="1" x14ac:dyDescent="0.35">
      <c r="B63" s="1"/>
      <c r="C63" s="155" t="s">
        <v>46</v>
      </c>
      <c r="D63" s="155"/>
      <c r="E63" s="155"/>
      <c r="F63" s="155"/>
      <c r="G63" s="155"/>
      <c r="H63" s="155"/>
      <c r="I63" s="155"/>
      <c r="J63" s="155"/>
      <c r="K63" s="155"/>
      <c r="M63" s="210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2"/>
      <c r="AA63" s="155" t="s">
        <v>47</v>
      </c>
      <c r="AB63" s="155"/>
      <c r="AC63" s="155"/>
      <c r="AD63" s="155"/>
      <c r="AE63" s="155"/>
      <c r="AF63" s="155"/>
      <c r="AG63" s="155"/>
      <c r="AH63" s="155"/>
      <c r="AI63" s="155"/>
      <c r="AK63" s="210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2"/>
      <c r="BB63" s="2"/>
      <c r="BD63" s="46"/>
      <c r="BE63" s="46"/>
      <c r="BF63" s="46"/>
      <c r="BG63" s="46"/>
      <c r="BH63" s="46"/>
      <c r="BI63" s="46"/>
      <c r="BJ63" s="46"/>
      <c r="BK63" s="46"/>
      <c r="BL63" s="46"/>
    </row>
    <row r="64" spans="2:64" ht="2.15" customHeight="1" thickBot="1" x14ac:dyDescent="0.4"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9"/>
      <c r="BD64" s="46"/>
      <c r="BE64" s="46"/>
      <c r="BF64" s="46"/>
      <c r="BG64" s="46"/>
      <c r="BH64" s="46"/>
      <c r="BI64" s="46"/>
      <c r="BJ64" s="46"/>
      <c r="BK64" s="46"/>
      <c r="BL64" s="46"/>
    </row>
    <row r="65" spans="1:83" ht="3" customHeight="1" thickBot="1" x14ac:dyDescent="0.4">
      <c r="BD65" s="46"/>
      <c r="BE65" s="46"/>
      <c r="BF65" s="46"/>
      <c r="BG65" s="46"/>
      <c r="BH65" s="46"/>
      <c r="BI65" s="46"/>
      <c r="BJ65" s="46"/>
      <c r="BK65" s="46"/>
      <c r="BL65" s="46"/>
    </row>
    <row r="66" spans="1:83" ht="2.15" customHeight="1" x14ac:dyDescent="0.35">
      <c r="B66" s="14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6"/>
      <c r="BD66" s="46"/>
      <c r="BE66" s="46"/>
      <c r="BF66" s="46"/>
      <c r="BG66" s="46"/>
      <c r="BH66" s="46"/>
      <c r="BI66" s="46"/>
      <c r="BJ66" s="46"/>
      <c r="BK66" s="46"/>
      <c r="BL66" s="46"/>
    </row>
    <row r="67" spans="1:83" ht="12" customHeight="1" x14ac:dyDescent="0.35">
      <c r="B67" s="241" t="s">
        <v>102</v>
      </c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  <c r="X67" s="242"/>
      <c r="Y67" s="242"/>
      <c r="Z67" s="242"/>
      <c r="AA67" s="242"/>
      <c r="AB67" s="242"/>
      <c r="AC67" s="242"/>
      <c r="AD67" s="242"/>
      <c r="AE67" s="242"/>
      <c r="AF67" s="242"/>
      <c r="AG67" s="242"/>
      <c r="AH67" s="242"/>
      <c r="AI67" s="242"/>
      <c r="AJ67" s="242"/>
      <c r="AK67" s="242"/>
      <c r="AL67" s="242"/>
      <c r="AM67" s="242"/>
      <c r="AN67" s="242"/>
      <c r="AO67" s="242"/>
      <c r="AP67" s="242"/>
      <c r="AQ67" s="242"/>
      <c r="AR67" s="242"/>
      <c r="AS67" s="242"/>
      <c r="AT67" s="242"/>
      <c r="AU67" s="242"/>
      <c r="AV67" s="242"/>
      <c r="AW67" s="242"/>
      <c r="AX67" s="242"/>
      <c r="AY67" s="242"/>
      <c r="AZ67" s="242"/>
      <c r="BA67" s="242"/>
      <c r="BB67" s="243"/>
      <c r="BD67" s="46"/>
      <c r="BE67" s="46"/>
      <c r="BF67" s="46"/>
      <c r="BG67" s="46"/>
      <c r="BH67" s="46"/>
      <c r="BI67" s="46"/>
      <c r="BJ67" s="46"/>
      <c r="BK67" s="46"/>
      <c r="BL67" s="46"/>
    </row>
    <row r="68" spans="1:83" ht="2.15" customHeight="1" x14ac:dyDescent="0.35">
      <c r="B68" s="1"/>
      <c r="BB68" s="2"/>
    </row>
    <row r="69" spans="1:83" ht="19" customHeight="1" x14ac:dyDescent="0.35">
      <c r="B69" s="1"/>
      <c r="C69" s="155" t="s">
        <v>48</v>
      </c>
      <c r="D69" s="155"/>
      <c r="E69" s="155"/>
      <c r="F69" s="155"/>
      <c r="H69" s="218"/>
      <c r="I69" s="219"/>
      <c r="J69" s="219"/>
      <c r="K69" s="219"/>
      <c r="L69" s="219"/>
      <c r="M69" s="219"/>
      <c r="N69" s="220"/>
      <c r="P69" s="155" t="s">
        <v>51</v>
      </c>
      <c r="Q69" s="155"/>
      <c r="R69" s="155"/>
      <c r="T69" s="218"/>
      <c r="U69" s="219"/>
      <c r="V69" s="219"/>
      <c r="W69" s="219"/>
      <c r="X69" s="219"/>
      <c r="Y69" s="219"/>
      <c r="Z69" s="219"/>
      <c r="AA69" s="219"/>
      <c r="AB69" s="219"/>
      <c r="AC69" s="219"/>
      <c r="AD69" s="219"/>
      <c r="AE69" s="219"/>
      <c r="AF69" s="219"/>
      <c r="AG69" s="219"/>
      <c r="AH69" s="219"/>
      <c r="AI69" s="219"/>
      <c r="AJ69" s="219"/>
      <c r="AK69" s="219"/>
      <c r="AL69" s="219"/>
      <c r="AM69" s="219"/>
      <c r="AN69" s="219"/>
      <c r="AO69" s="219"/>
      <c r="AP69" s="219"/>
      <c r="AQ69" s="219"/>
      <c r="AR69" s="219"/>
      <c r="AS69" s="219"/>
      <c r="AT69" s="219"/>
      <c r="AU69" s="220"/>
      <c r="BB69" s="2"/>
    </row>
    <row r="70" spans="1:83" ht="2.15" customHeight="1" x14ac:dyDescent="0.35">
      <c r="B70" s="1"/>
      <c r="BB70" s="2"/>
    </row>
    <row r="71" spans="1:83" s="45" customFormat="1" ht="19" customHeight="1" x14ac:dyDescent="0.35">
      <c r="A71" s="11"/>
      <c r="B71" s="1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T71" s="221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3"/>
      <c r="BB71" s="2"/>
      <c r="BC71" s="11"/>
      <c r="BD71" s="46"/>
      <c r="BE71" s="46"/>
      <c r="BF71" s="46"/>
      <c r="BG71" s="46"/>
      <c r="BH71" s="46"/>
      <c r="BI71" s="46"/>
      <c r="BJ71" s="47"/>
      <c r="BK71" s="47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</row>
    <row r="72" spans="1:83" s="45" customFormat="1" ht="2.15" customHeight="1" x14ac:dyDescent="0.35">
      <c r="A72" s="11"/>
      <c r="B72" s="1"/>
      <c r="BB72" s="2"/>
      <c r="BC72" s="11"/>
      <c r="BD72" s="46"/>
      <c r="BE72" s="46"/>
      <c r="BF72" s="46"/>
      <c r="BG72" s="46"/>
      <c r="BH72" s="46"/>
      <c r="BI72" s="46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</row>
    <row r="73" spans="1:83" ht="19" customHeight="1" x14ac:dyDescent="0.35">
      <c r="B73" s="1"/>
      <c r="P73" s="155" t="s">
        <v>43</v>
      </c>
      <c r="Q73" s="155"/>
      <c r="R73" s="155"/>
      <c r="T73" s="218"/>
      <c r="U73" s="219"/>
      <c r="V73" s="219"/>
      <c r="W73" s="219"/>
      <c r="X73" s="219"/>
      <c r="Y73" s="219"/>
      <c r="Z73" s="219"/>
      <c r="AA73" s="219"/>
      <c r="AB73" s="220"/>
      <c r="AD73" s="155" t="s">
        <v>67</v>
      </c>
      <c r="AE73" s="155"/>
      <c r="AF73" s="155"/>
      <c r="AH73" s="218"/>
      <c r="AI73" s="219"/>
      <c r="AJ73" s="219"/>
      <c r="AK73" s="219"/>
      <c r="AL73" s="220"/>
      <c r="AU73" s="3"/>
      <c r="AV73" s="3"/>
      <c r="AW73" s="3"/>
      <c r="AX73" s="3"/>
      <c r="BB73" s="2"/>
      <c r="BD73" s="46"/>
      <c r="BE73" s="46"/>
      <c r="BF73" s="46"/>
      <c r="BG73" s="46"/>
      <c r="BH73" s="46"/>
      <c r="BI73" s="46"/>
    </row>
    <row r="74" spans="1:83" ht="2.15" customHeight="1" x14ac:dyDescent="0.35">
      <c r="B74" s="1"/>
      <c r="BB74" s="2"/>
    </row>
    <row r="75" spans="1:83" ht="19" customHeight="1" x14ac:dyDescent="0.35">
      <c r="B75" s="138" t="s">
        <v>288</v>
      </c>
      <c r="C75" s="139"/>
      <c r="D75" s="139"/>
      <c r="E75" s="139"/>
      <c r="F75" s="139"/>
      <c r="G75" s="139"/>
      <c r="H75" s="139"/>
      <c r="I75" s="140"/>
      <c r="J75" s="218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19"/>
      <c r="V75" s="219"/>
      <c r="W75" s="219"/>
      <c r="X75" s="219"/>
      <c r="Y75" s="219"/>
      <c r="Z75" s="220"/>
      <c r="AA75" s="62"/>
      <c r="AB75" s="58"/>
      <c r="AC75" s="328" t="s">
        <v>171</v>
      </c>
      <c r="AD75" s="328"/>
      <c r="AE75" s="328"/>
      <c r="AF75" s="328"/>
      <c r="AG75" s="328"/>
      <c r="AH75" s="328"/>
      <c r="AI75" s="328"/>
      <c r="AJ75" s="328"/>
      <c r="AK75" s="328"/>
      <c r="AL75" s="60"/>
      <c r="AM75" s="230"/>
      <c r="AN75" s="231"/>
      <c r="AO75" s="231"/>
      <c r="AP75" s="231"/>
      <c r="AQ75" s="231"/>
      <c r="AR75" s="231"/>
      <c r="AS75" s="231"/>
      <c r="AT75" s="231"/>
      <c r="AU75" s="231"/>
      <c r="AV75" s="231"/>
      <c r="AW75" s="231"/>
      <c r="AX75" s="231"/>
      <c r="AY75" s="232"/>
      <c r="BB75" s="2"/>
    </row>
    <row r="76" spans="1:83" ht="2.15" customHeight="1" x14ac:dyDescent="0.35">
      <c r="B76" s="1"/>
      <c r="BB76" s="2"/>
    </row>
    <row r="77" spans="1:83" ht="19" customHeight="1" x14ac:dyDescent="0.35">
      <c r="B77" s="1"/>
      <c r="C77" s="155" t="s">
        <v>59</v>
      </c>
      <c r="D77" s="155"/>
      <c r="E77" s="155"/>
      <c r="F77" s="155"/>
      <c r="G77" s="155"/>
      <c r="H77" s="155"/>
      <c r="I77" s="155"/>
      <c r="BB77" s="2"/>
    </row>
    <row r="78" spans="1:83" ht="2.15" customHeight="1" x14ac:dyDescent="0.35">
      <c r="B78" s="1"/>
      <c r="AL78" s="52"/>
      <c r="AM78" s="52"/>
      <c r="AN78" s="52"/>
      <c r="AO78" s="52"/>
      <c r="AP78" s="52"/>
      <c r="AQ78" s="52"/>
      <c r="AR78" s="52"/>
      <c r="AS78" s="52"/>
      <c r="BB78" s="2"/>
    </row>
    <row r="79" spans="1:83" s="52" customFormat="1" ht="19" customHeight="1" x14ac:dyDescent="0.35">
      <c r="A79" s="11"/>
      <c r="B79" s="1"/>
      <c r="C79" s="225" t="s">
        <v>60</v>
      </c>
      <c r="D79" s="226"/>
      <c r="E79" s="227"/>
      <c r="G79" s="225" t="s">
        <v>61</v>
      </c>
      <c r="H79" s="226"/>
      <c r="I79" s="227"/>
      <c r="K79" s="305" t="s">
        <v>62</v>
      </c>
      <c r="L79" s="306"/>
      <c r="M79" s="306"/>
      <c r="O79" s="225" t="s">
        <v>63</v>
      </c>
      <c r="P79" s="226"/>
      <c r="Q79" s="227"/>
      <c r="S79" s="225" t="s">
        <v>64</v>
      </c>
      <c r="T79" s="226"/>
      <c r="U79" s="227"/>
      <c r="W79" s="225" t="s">
        <v>134</v>
      </c>
      <c r="X79" s="226"/>
      <c r="Y79" s="227"/>
      <c r="AA79" s="225" t="s">
        <v>136</v>
      </c>
      <c r="AB79" s="226"/>
      <c r="AC79" s="227"/>
      <c r="AE79" s="307" t="s">
        <v>135</v>
      </c>
      <c r="AF79" s="307"/>
      <c r="AG79" s="307"/>
      <c r="AH79" s="307"/>
      <c r="AI79" s="307"/>
      <c r="AJ79" s="53"/>
      <c r="AK79" s="307" t="s">
        <v>66</v>
      </c>
      <c r="AL79" s="307"/>
      <c r="AM79" s="307"/>
      <c r="AN79" s="53"/>
      <c r="AO79" s="329" t="s">
        <v>138</v>
      </c>
      <c r="AP79" s="329"/>
      <c r="AQ79" s="329"/>
      <c r="AR79" s="329"/>
      <c r="AS79" s="329"/>
      <c r="AU79" s="329" t="s">
        <v>139</v>
      </c>
      <c r="AV79" s="329"/>
      <c r="AW79" s="329"/>
      <c r="AX79" s="329"/>
      <c r="AY79" s="329"/>
      <c r="BB79" s="2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</row>
    <row r="80" spans="1:83" s="52" customFormat="1" ht="2.15" customHeight="1" x14ac:dyDescent="0.35">
      <c r="A80" s="11"/>
      <c r="B80" s="1"/>
      <c r="BB80" s="2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</row>
    <row r="81" spans="1:83" s="52" customFormat="1" ht="15" customHeight="1" x14ac:dyDescent="0.35">
      <c r="A81" s="11"/>
      <c r="B81" s="1"/>
      <c r="D81" s="57"/>
      <c r="H81" s="57"/>
      <c r="L81" s="56"/>
      <c r="P81" s="57"/>
      <c r="T81" s="57"/>
      <c r="X81" s="57"/>
      <c r="AB81" s="57"/>
      <c r="AG81" s="56"/>
      <c r="AH81" s="54"/>
      <c r="AL81" s="56"/>
      <c r="AN81" s="55"/>
      <c r="AQ81" s="56"/>
      <c r="AR81" s="55"/>
      <c r="AW81" s="56"/>
      <c r="BB81" s="2"/>
      <c r="BC81" s="11"/>
      <c r="BD81" s="269" t="s">
        <v>140</v>
      </c>
      <c r="BE81" s="270"/>
      <c r="BF81" s="270"/>
      <c r="BG81" s="270"/>
      <c r="BH81" s="270"/>
      <c r="BI81" s="270"/>
      <c r="BJ81" s="271"/>
      <c r="BK81" s="48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</row>
    <row r="82" spans="1:83" s="52" customFormat="1" ht="4" customHeight="1" x14ac:dyDescent="0.35">
      <c r="A82" s="11"/>
      <c r="B82" s="1"/>
      <c r="BB82" s="2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</row>
    <row r="83" spans="1:83" ht="21" customHeight="1" x14ac:dyDescent="0.35">
      <c r="B83" s="1"/>
      <c r="C83" s="228" t="s">
        <v>93</v>
      </c>
      <c r="D83" s="228"/>
      <c r="E83" s="228"/>
      <c r="F83" s="228"/>
      <c r="G83" s="228"/>
      <c r="H83" s="228"/>
      <c r="I83" s="228"/>
      <c r="J83" s="228"/>
      <c r="K83" s="228"/>
      <c r="L83" s="228"/>
      <c r="M83" s="195"/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196"/>
      <c r="Y83" s="197"/>
      <c r="Z83" s="4"/>
      <c r="AA83" s="228" t="s">
        <v>94</v>
      </c>
      <c r="AB83" s="228"/>
      <c r="AC83" s="228"/>
      <c r="AD83" s="228"/>
      <c r="AE83" s="228"/>
      <c r="AF83" s="228"/>
      <c r="AG83" s="228"/>
      <c r="AH83" s="228"/>
      <c r="AI83" s="228"/>
      <c r="AJ83" s="195"/>
      <c r="AK83" s="196"/>
      <c r="AL83" s="196"/>
      <c r="AM83" s="196"/>
      <c r="AN83" s="196"/>
      <c r="AO83" s="196"/>
      <c r="AP83" s="196"/>
      <c r="AQ83" s="196"/>
      <c r="AR83" s="196"/>
      <c r="AS83" s="196"/>
      <c r="AT83" s="196"/>
      <c r="AU83" s="196"/>
      <c r="AV83" s="197"/>
      <c r="BB83" s="2"/>
      <c r="BD83" s="165" t="s">
        <v>141</v>
      </c>
      <c r="BE83" s="166"/>
      <c r="BF83" s="166"/>
      <c r="BG83" s="166"/>
      <c r="BH83" s="166"/>
      <c r="BI83" s="166"/>
      <c r="BJ83" s="166"/>
      <c r="BK83" s="166"/>
      <c r="BL83" s="166"/>
      <c r="BM83" s="167"/>
    </row>
    <row r="84" spans="1:83" ht="4" customHeight="1" x14ac:dyDescent="0.35">
      <c r="B84" s="1"/>
      <c r="BB84" s="2"/>
    </row>
    <row r="85" spans="1:83" ht="19" customHeight="1" x14ac:dyDescent="0.35">
      <c r="B85" s="1"/>
      <c r="C85" s="155" t="s">
        <v>137</v>
      </c>
      <c r="D85" s="155"/>
      <c r="E85" s="155"/>
      <c r="F85" s="155"/>
      <c r="G85" s="155"/>
      <c r="H85" s="155"/>
      <c r="J85" s="218"/>
      <c r="K85" s="219"/>
      <c r="L85" s="219"/>
      <c r="M85" s="219"/>
      <c r="N85" s="219"/>
      <c r="O85" s="219"/>
      <c r="P85" s="219"/>
      <c r="Q85" s="219"/>
      <c r="R85" s="220"/>
      <c r="T85" s="235" t="str">
        <f>IF(J85="attente embauche cdi","Uniquement si recrutement CDI déjà effectué, joindre la promesse d'embauche",IF(J85="objet defini","Uniquement pour CADRE et Ingénieur avec mission spécifique",""))</f>
        <v/>
      </c>
      <c r="U85" s="235"/>
      <c r="V85" s="235"/>
      <c r="W85" s="235"/>
      <c r="X85" s="235"/>
      <c r="Y85" s="235"/>
      <c r="Z85" s="235"/>
      <c r="AA85" s="235"/>
      <c r="AB85" s="235"/>
      <c r="AC85" s="235"/>
      <c r="AD85" s="235"/>
      <c r="AE85" s="235"/>
      <c r="AF85" s="235"/>
      <c r="AG85" s="235"/>
      <c r="AH85" s="235"/>
      <c r="AI85" s="235"/>
      <c r="AJ85" s="235"/>
      <c r="AK85" s="235"/>
      <c r="AL85" s="235"/>
      <c r="AM85" s="235"/>
      <c r="AN85" s="235"/>
      <c r="AO85" s="235"/>
      <c r="AP85" s="235"/>
      <c r="AQ85" s="235"/>
      <c r="AR85" s="235"/>
      <c r="AS85" s="235"/>
      <c r="AT85" s="235"/>
      <c r="AU85" s="235"/>
      <c r="AV85" s="235"/>
      <c r="AW85" s="235"/>
      <c r="AX85" s="235"/>
      <c r="AY85" s="235"/>
      <c r="AZ85" s="235"/>
      <c r="BB85" s="2"/>
      <c r="BF85" s="268"/>
      <c r="BG85" s="268"/>
      <c r="BH85" s="268"/>
      <c r="BI85" s="268"/>
      <c r="BJ85" s="268"/>
      <c r="BK85" s="268"/>
      <c r="BL85" s="268"/>
    </row>
    <row r="86" spans="1:83" ht="2.15" customHeight="1" x14ac:dyDescent="0.35">
      <c r="B86" s="1"/>
      <c r="BB86" s="2"/>
    </row>
    <row r="87" spans="1:83" ht="19" customHeight="1" x14ac:dyDescent="0.35">
      <c r="B87" s="1"/>
      <c r="C87" s="155" t="s">
        <v>75</v>
      </c>
      <c r="D87" s="155"/>
      <c r="E87" s="155"/>
      <c r="F87" s="155"/>
      <c r="G87" s="155"/>
      <c r="H87" s="155"/>
      <c r="I87" s="155"/>
      <c r="J87" s="155"/>
      <c r="K87" s="155"/>
      <c r="L87" s="155"/>
      <c r="N87" s="155" t="s">
        <v>76</v>
      </c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B87" s="210"/>
      <c r="AC87" s="211"/>
      <c r="AD87" s="211"/>
      <c r="AE87" s="211"/>
      <c r="AF87" s="211"/>
      <c r="AG87" s="211"/>
      <c r="AH87" s="211"/>
      <c r="AI87" s="211"/>
      <c r="AJ87" s="211"/>
      <c r="AK87" s="211"/>
      <c r="AL87" s="211"/>
      <c r="AM87" s="211"/>
      <c r="AN87" s="211"/>
      <c r="AO87" s="211"/>
      <c r="AP87" s="211"/>
      <c r="AQ87" s="211"/>
      <c r="AR87" s="211"/>
      <c r="AS87" s="212"/>
      <c r="BB87" s="2"/>
    </row>
    <row r="88" spans="1:83" ht="2.15" customHeight="1" x14ac:dyDescent="0.35">
      <c r="B88" s="1"/>
      <c r="BB88" s="2"/>
    </row>
    <row r="89" spans="1:83" ht="19" customHeight="1" x14ac:dyDescent="0.35">
      <c r="B89" s="1"/>
      <c r="N89" s="155" t="s">
        <v>92</v>
      </c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B89" s="218"/>
      <c r="AC89" s="219"/>
      <c r="AD89" s="219"/>
      <c r="AE89" s="219"/>
      <c r="AF89" s="219"/>
      <c r="AG89" s="219"/>
      <c r="AH89" s="219"/>
      <c r="AI89" s="219"/>
      <c r="AJ89" s="219"/>
      <c r="AK89" s="219"/>
      <c r="AL89" s="219"/>
      <c r="AM89" s="219"/>
      <c r="AN89" s="219"/>
      <c r="AO89" s="219"/>
      <c r="AP89" s="219"/>
      <c r="AQ89" s="219"/>
      <c r="AR89" s="219"/>
      <c r="AS89" s="219"/>
      <c r="AT89" s="219"/>
      <c r="AU89" s="219"/>
      <c r="AV89" s="219"/>
      <c r="AW89" s="220"/>
      <c r="BB89" s="2"/>
      <c r="BE89" s="41"/>
    </row>
    <row r="90" spans="1:83" ht="2.15" customHeight="1" x14ac:dyDescent="0.35">
      <c r="B90" s="1"/>
      <c r="BB90" s="2"/>
    </row>
    <row r="91" spans="1:83" ht="19" customHeight="1" x14ac:dyDescent="0.35">
      <c r="B91" s="1"/>
      <c r="N91" s="155" t="s">
        <v>77</v>
      </c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B91" s="244"/>
      <c r="AC91" s="244"/>
      <c r="AD91" s="244"/>
      <c r="AE91" s="244"/>
      <c r="AF91" s="244"/>
      <c r="AG91" s="244"/>
      <c r="AH91" s="244"/>
      <c r="AI91" s="244"/>
      <c r="AJ91" s="244"/>
      <c r="AK91" s="244"/>
      <c r="AL91" s="244"/>
      <c r="AM91" s="244"/>
      <c r="AN91" s="245"/>
      <c r="AO91" s="246"/>
      <c r="AP91" s="273"/>
      <c r="AQ91" s="273"/>
      <c r="AR91" s="273"/>
      <c r="AS91" s="273"/>
      <c r="AT91" s="273"/>
      <c r="AU91" s="273"/>
      <c r="AV91" s="273"/>
      <c r="AW91" s="273"/>
      <c r="AX91" s="273"/>
      <c r="AY91" s="273"/>
      <c r="AZ91" s="273"/>
      <c r="BA91" s="63"/>
      <c r="BB91" s="2"/>
      <c r="BE91" s="43"/>
      <c r="BF91" s="44"/>
      <c r="BG91" s="44"/>
      <c r="BH91" s="44"/>
      <c r="BI91" s="44"/>
    </row>
    <row r="92" spans="1:83" ht="2.15" customHeight="1" x14ac:dyDescent="0.35">
      <c r="B92" s="1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BB92" s="2"/>
      <c r="BE92" s="44"/>
      <c r="BF92" s="44"/>
      <c r="BG92" s="44"/>
      <c r="BH92" s="44"/>
      <c r="BI92" s="44"/>
    </row>
    <row r="93" spans="1:83" ht="19" customHeight="1" x14ac:dyDescent="0.35">
      <c r="B93" s="1"/>
      <c r="C93" s="225" t="s">
        <v>89</v>
      </c>
      <c r="D93" s="226"/>
      <c r="E93" s="226"/>
      <c r="F93" s="226"/>
      <c r="G93" s="227"/>
      <c r="I93" s="379" t="s">
        <v>90</v>
      </c>
      <c r="J93" s="380"/>
      <c r="K93" s="380"/>
      <c r="L93" s="380"/>
      <c r="M93" s="380"/>
      <c r="N93" s="381"/>
      <c r="O93" s="42"/>
      <c r="P93" s="42"/>
      <c r="Q93" s="42"/>
      <c r="V93" s="376" t="s">
        <v>91</v>
      </c>
      <c r="W93" s="377"/>
      <c r="X93" s="377"/>
      <c r="Y93" s="377"/>
      <c r="Z93" s="378"/>
      <c r="BB93" s="2"/>
      <c r="BE93" s="44"/>
      <c r="BF93" s="44"/>
      <c r="BG93" s="44"/>
      <c r="BH93" s="44"/>
      <c r="BI93" s="44"/>
    </row>
    <row r="94" spans="1:83" ht="2.15" customHeight="1" x14ac:dyDescent="0.35">
      <c r="B94" s="1"/>
      <c r="BB94" s="2"/>
      <c r="BE94" s="44"/>
      <c r="BF94" s="44"/>
      <c r="BG94" s="44"/>
      <c r="BH94" s="44"/>
      <c r="BI94" s="44"/>
    </row>
    <row r="95" spans="1:83" ht="15" customHeight="1" x14ac:dyDescent="0.35">
      <c r="B95" s="1"/>
      <c r="E95" s="40"/>
      <c r="K95" s="40"/>
      <c r="M95" s="375" t="s">
        <v>97</v>
      </c>
      <c r="N95" s="375"/>
      <c r="O95" s="375"/>
      <c r="P95" s="375"/>
      <c r="Q95" s="375"/>
      <c r="R95" s="256"/>
      <c r="S95" s="257"/>
      <c r="T95" s="258"/>
      <c r="X95" s="40"/>
      <c r="Z95" s="375" t="s">
        <v>98</v>
      </c>
      <c r="AA95" s="375"/>
      <c r="AB95" s="375"/>
      <c r="AC95" s="375"/>
      <c r="AD95" s="256"/>
      <c r="AE95" s="257"/>
      <c r="AF95" s="257"/>
      <c r="AG95" s="258"/>
      <c r="BB95" s="2"/>
      <c r="BE95" s="44"/>
      <c r="BF95" s="44"/>
      <c r="BG95" s="44"/>
      <c r="BH95" s="44"/>
      <c r="BI95" s="44"/>
    </row>
    <row r="96" spans="1:83" s="25" customFormat="1" ht="4" customHeight="1" x14ac:dyDescent="0.35">
      <c r="A96" s="11"/>
      <c r="B96" s="1"/>
      <c r="E96" s="39"/>
      <c r="K96" s="39"/>
      <c r="M96" s="24"/>
      <c r="N96" s="24"/>
      <c r="O96" s="24"/>
      <c r="P96" s="24"/>
      <c r="Q96" s="24"/>
      <c r="R96" s="259"/>
      <c r="S96" s="260"/>
      <c r="T96" s="261"/>
      <c r="X96" s="39"/>
      <c r="Z96" s="24"/>
      <c r="AA96" s="24"/>
      <c r="AB96" s="24"/>
      <c r="AC96" s="24"/>
      <c r="AD96" s="259"/>
      <c r="AE96" s="260"/>
      <c r="AF96" s="260"/>
      <c r="AG96" s="261"/>
      <c r="BB96" s="2"/>
      <c r="BC96" s="11"/>
      <c r="BD96" s="11"/>
      <c r="BE96" s="44"/>
      <c r="BF96" s="44"/>
      <c r="BG96" s="44"/>
      <c r="BH96" s="44"/>
      <c r="BI96" s="44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</row>
    <row r="97" spans="1:83" ht="4" customHeight="1" x14ac:dyDescent="0.35">
      <c r="B97" s="1"/>
      <c r="BB97" s="2"/>
      <c r="BE97" s="44"/>
      <c r="BF97" s="44"/>
      <c r="BG97" s="44"/>
      <c r="BH97" s="44"/>
      <c r="BI97" s="44"/>
    </row>
    <row r="98" spans="1:83" ht="19" customHeight="1" x14ac:dyDescent="0.35">
      <c r="B98" s="1"/>
      <c r="C98" s="155" t="s">
        <v>99</v>
      </c>
      <c r="D98" s="155"/>
      <c r="E98" s="155"/>
      <c r="F98" s="155"/>
      <c r="G98" s="155"/>
      <c r="H98" s="155"/>
      <c r="I98" s="201"/>
      <c r="J98" s="202"/>
      <c r="K98" s="202"/>
      <c r="L98" s="203"/>
      <c r="N98" s="155" t="s">
        <v>100</v>
      </c>
      <c r="O98" s="155"/>
      <c r="P98" s="155"/>
      <c r="Q98" s="155"/>
      <c r="R98" s="155"/>
      <c r="S98" s="155"/>
      <c r="T98" s="374"/>
      <c r="U98" s="320">
        <f>IF(AND(R95="",AD95="",ISTEXT(E95)),"151,67",IF(AD95="",ROUND((R95*52)/12,2),AD95))</f>
        <v>0</v>
      </c>
      <c r="V98" s="321"/>
      <c r="W98" s="321"/>
      <c r="X98" s="322"/>
      <c r="Z98" s="155" t="s">
        <v>101</v>
      </c>
      <c r="AA98" s="155"/>
      <c r="AB98" s="155"/>
      <c r="AC98" s="155"/>
      <c r="AD98" s="155"/>
      <c r="AE98" s="155"/>
      <c r="AF98" s="155"/>
      <c r="AG98" s="182">
        <f>ROUND(I98*U98,2)</f>
        <v>0</v>
      </c>
      <c r="AH98" s="183"/>
      <c r="AI98" s="183"/>
      <c r="AJ98" s="183"/>
      <c r="AK98" s="184"/>
      <c r="BB98" s="2"/>
      <c r="BE98" s="44"/>
      <c r="BF98" s="44"/>
      <c r="BG98" s="44"/>
      <c r="BH98" s="44"/>
      <c r="BI98" s="44"/>
    </row>
    <row r="99" spans="1:83" ht="2.15" customHeight="1" x14ac:dyDescent="0.35">
      <c r="B99" s="1"/>
      <c r="I99" s="5"/>
      <c r="J99" s="5"/>
      <c r="K99" s="5"/>
      <c r="L99" s="5"/>
      <c r="U99" s="6"/>
      <c r="V99" s="6"/>
      <c r="W99" s="6"/>
      <c r="X99" s="6"/>
      <c r="AG99" s="7"/>
      <c r="AH99" s="7"/>
      <c r="AI99" s="7"/>
      <c r="AJ99" s="7"/>
      <c r="AK99" s="7"/>
      <c r="BB99" s="2"/>
      <c r="BE99" s="44"/>
      <c r="BF99" s="44"/>
      <c r="BG99" s="44"/>
      <c r="BH99" s="44"/>
      <c r="BI99" s="44"/>
    </row>
    <row r="100" spans="1:83" ht="19" customHeight="1" x14ac:dyDescent="0.35">
      <c r="B100" s="1"/>
      <c r="C100" s="80"/>
      <c r="D100" s="80"/>
      <c r="E100" s="80"/>
      <c r="F100" s="80"/>
      <c r="G100" s="80"/>
      <c r="H100" s="50"/>
      <c r="I100" s="77"/>
      <c r="J100" s="77"/>
      <c r="K100" s="77"/>
      <c r="L100" s="77"/>
      <c r="M100" s="79"/>
      <c r="N100" s="309" t="s">
        <v>168</v>
      </c>
      <c r="O100" s="310"/>
      <c r="P100" s="310"/>
      <c r="Q100" s="310"/>
      <c r="R100" s="310"/>
      <c r="S100" s="310"/>
      <c r="T100" s="311"/>
      <c r="U100" s="61"/>
      <c r="V100" s="214"/>
      <c r="W100" s="214"/>
      <c r="X100" s="214"/>
      <c r="Y100" s="62"/>
      <c r="Z100" s="215" t="s">
        <v>146</v>
      </c>
      <c r="AA100" s="216"/>
      <c r="AB100" s="216"/>
      <c r="AC100" s="216"/>
      <c r="AD100" s="216"/>
      <c r="AE100" s="217"/>
      <c r="AF100" s="58"/>
      <c r="AG100" s="182">
        <f>ROUND(V100*I98,2)</f>
        <v>0</v>
      </c>
      <c r="AH100" s="183"/>
      <c r="AI100" s="183"/>
      <c r="AJ100" s="183"/>
      <c r="AK100" s="184"/>
      <c r="BB100" s="2"/>
      <c r="BE100" s="44"/>
      <c r="BF100" s="44"/>
      <c r="BG100" s="44"/>
      <c r="BH100" s="44"/>
      <c r="BI100" s="44"/>
    </row>
    <row r="101" spans="1:83" s="85" customFormat="1" ht="2.15" customHeight="1" x14ac:dyDescent="0.35">
      <c r="A101" s="11"/>
      <c r="B101" s="1"/>
      <c r="I101" s="5"/>
      <c r="J101" s="5"/>
      <c r="K101" s="5"/>
      <c r="L101" s="5"/>
      <c r="U101" s="6"/>
      <c r="V101" s="6"/>
      <c r="W101" s="6"/>
      <c r="X101" s="6"/>
      <c r="AG101" s="7"/>
      <c r="AH101" s="7"/>
      <c r="AI101" s="7"/>
      <c r="AJ101" s="7"/>
      <c r="AK101" s="7"/>
      <c r="BB101" s="2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</row>
    <row r="102" spans="1:83" s="85" customFormat="1" ht="19" customHeight="1" x14ac:dyDescent="0.35">
      <c r="A102" s="11"/>
      <c r="B102" s="1"/>
      <c r="C102" s="228" t="s">
        <v>103</v>
      </c>
      <c r="D102" s="228"/>
      <c r="E102" s="228"/>
      <c r="F102" s="228"/>
      <c r="G102" s="228"/>
      <c r="H102" s="228"/>
      <c r="I102" s="228"/>
      <c r="J102" s="228"/>
      <c r="K102" s="228"/>
      <c r="M102" s="50"/>
      <c r="N102" s="228" t="s">
        <v>169</v>
      </c>
      <c r="O102" s="228"/>
      <c r="P102" s="228"/>
      <c r="Q102" s="228"/>
      <c r="R102" s="228"/>
      <c r="S102" s="228"/>
      <c r="T102" s="228"/>
      <c r="U102" s="50"/>
      <c r="V102" s="371"/>
      <c r="W102" s="371"/>
      <c r="X102" s="371"/>
      <c r="Y102" s="76"/>
      <c r="Z102" s="372" t="s">
        <v>104</v>
      </c>
      <c r="AA102" s="372"/>
      <c r="AB102" s="372"/>
      <c r="AC102" s="372"/>
      <c r="AD102" s="372"/>
      <c r="AE102" s="372"/>
      <c r="AF102" s="372"/>
      <c r="AG102" s="373"/>
      <c r="AH102" s="373"/>
      <c r="AI102" s="373"/>
      <c r="AJ102" s="373"/>
      <c r="AK102" s="373"/>
      <c r="AL102" s="77"/>
      <c r="AM102" s="77"/>
      <c r="AN102" s="77"/>
      <c r="AO102" s="77"/>
      <c r="BB102" s="2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</row>
    <row r="103" spans="1:83" s="87" customFormat="1" ht="2.15" customHeight="1" x14ac:dyDescent="0.35">
      <c r="A103" s="65"/>
      <c r="B103" s="66"/>
      <c r="C103" s="68"/>
      <c r="D103" s="68"/>
      <c r="E103" s="68"/>
      <c r="F103" s="68"/>
      <c r="G103" s="68"/>
      <c r="H103" s="68"/>
      <c r="I103" s="68"/>
      <c r="J103" s="68"/>
      <c r="K103" s="68"/>
      <c r="W103" s="61"/>
      <c r="X103" s="69"/>
      <c r="Y103" s="69"/>
      <c r="Z103" s="69"/>
      <c r="AA103" s="69"/>
      <c r="AK103" s="70"/>
      <c r="AL103" s="70"/>
      <c r="AM103" s="70"/>
      <c r="AN103" s="70"/>
      <c r="AO103" s="70"/>
      <c r="BB103" s="67"/>
      <c r="BC103" s="65"/>
      <c r="BD103" s="65"/>
      <c r="BE103" s="65"/>
      <c r="BF103" s="65"/>
      <c r="BG103" s="65"/>
      <c r="BH103" s="65"/>
      <c r="BI103" s="65"/>
      <c r="BJ103" s="65"/>
      <c r="BK103" s="65"/>
      <c r="BL103" s="65"/>
      <c r="BM103" s="65"/>
      <c r="BN103" s="65"/>
      <c r="BO103" s="65"/>
      <c r="BP103" s="65"/>
      <c r="BQ103" s="65"/>
      <c r="BR103" s="65"/>
      <c r="BS103" s="65"/>
      <c r="BT103" s="65"/>
      <c r="BU103" s="65"/>
      <c r="BV103" s="65"/>
      <c r="BW103" s="65"/>
      <c r="BX103" s="65"/>
      <c r="BY103" s="65"/>
      <c r="BZ103" s="65"/>
      <c r="CA103" s="65"/>
      <c r="CB103" s="65"/>
      <c r="CC103" s="65"/>
      <c r="CD103" s="65"/>
      <c r="CE103" s="65"/>
    </row>
    <row r="104" spans="1:83" s="85" customFormat="1" ht="19" customHeight="1" x14ac:dyDescent="0.35">
      <c r="A104" s="11"/>
      <c r="B104" s="1"/>
      <c r="C104" s="364" t="s">
        <v>162</v>
      </c>
      <c r="D104" s="364"/>
      <c r="E104" s="364"/>
      <c r="F104" s="360" t="s">
        <v>163</v>
      </c>
      <c r="G104" s="360"/>
      <c r="H104" s="360"/>
      <c r="I104" s="360"/>
      <c r="J104" s="360"/>
      <c r="K104" s="360"/>
      <c r="L104" s="192"/>
      <c r="M104" s="193"/>
      <c r="N104" s="193"/>
      <c r="O104" s="193"/>
      <c r="P104" s="193"/>
      <c r="Q104" s="193"/>
      <c r="R104" s="193"/>
      <c r="S104" s="194"/>
      <c r="U104" s="155" t="s">
        <v>164</v>
      </c>
      <c r="V104" s="155"/>
      <c r="W104" s="155"/>
      <c r="X104" s="155"/>
      <c r="Y104" s="361"/>
      <c r="Z104" s="362"/>
      <c r="AA104" s="362"/>
      <c r="AB104" s="363"/>
      <c r="AD104" s="364" t="s">
        <v>165</v>
      </c>
      <c r="AE104" s="364"/>
      <c r="AF104" s="364"/>
      <c r="AG104" s="364"/>
      <c r="AH104" s="364"/>
      <c r="AI104" s="364"/>
      <c r="AJ104" s="364"/>
      <c r="AK104" s="365"/>
      <c r="AL104" s="366"/>
      <c r="AM104" s="366"/>
      <c r="AN104" s="366"/>
      <c r="AO104" s="367"/>
      <c r="AP104" s="228" t="s">
        <v>166</v>
      </c>
      <c r="AQ104" s="228"/>
      <c r="AR104" s="228"/>
      <c r="AS104" s="228"/>
      <c r="AT104" s="228"/>
      <c r="AU104" s="228"/>
      <c r="AV104" s="228"/>
      <c r="AW104" s="228"/>
      <c r="AX104" s="228"/>
      <c r="AY104" s="228"/>
      <c r="AZ104" s="228"/>
      <c r="BA104" s="228"/>
      <c r="BB104" s="2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</row>
    <row r="105" spans="1:83" s="85" customFormat="1" ht="2.15" customHeight="1" x14ac:dyDescent="0.35">
      <c r="A105" s="11"/>
      <c r="B105" s="1"/>
      <c r="C105" s="80"/>
      <c r="D105" s="80"/>
      <c r="E105" s="80"/>
      <c r="F105" s="80"/>
      <c r="G105" s="80"/>
      <c r="H105" s="50"/>
      <c r="I105" s="77"/>
      <c r="J105" s="77"/>
      <c r="K105" s="77"/>
      <c r="L105" s="77"/>
      <c r="U105" s="6"/>
      <c r="V105" s="99"/>
      <c r="W105" s="99"/>
      <c r="X105" s="99"/>
      <c r="Z105" s="86"/>
      <c r="AA105" s="86"/>
      <c r="AB105" s="86"/>
      <c r="AC105" s="86"/>
      <c r="AD105" s="86"/>
      <c r="AE105" s="86"/>
      <c r="AF105" s="50"/>
      <c r="AG105" s="98"/>
      <c r="AH105" s="98"/>
      <c r="AI105" s="98"/>
      <c r="AJ105" s="98"/>
      <c r="AK105" s="98"/>
      <c r="BB105" s="2"/>
      <c r="BC105" s="11"/>
      <c r="BD105" s="11"/>
      <c r="BE105" s="44"/>
      <c r="BF105" s="44"/>
      <c r="BG105" s="44"/>
      <c r="BH105" s="44"/>
      <c r="BI105" s="44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</row>
    <row r="106" spans="1:83" s="85" customFormat="1" ht="19" customHeight="1" x14ac:dyDescent="0.35">
      <c r="A106" s="11"/>
      <c r="B106" s="1"/>
      <c r="C106" s="175" t="s">
        <v>174</v>
      </c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  <c r="R106" s="175"/>
      <c r="S106" s="175"/>
      <c r="T106" s="175"/>
      <c r="U106" s="175"/>
      <c r="V106" s="175"/>
      <c r="W106" s="175"/>
      <c r="X106" s="175"/>
      <c r="Y106" s="175"/>
      <c r="Z106" s="175"/>
      <c r="AA106" s="175"/>
      <c r="AB106" s="175"/>
      <c r="AC106" s="175"/>
      <c r="AD106" s="175"/>
      <c r="AE106" s="175"/>
      <c r="AF106" s="175"/>
      <c r="AG106" s="175"/>
      <c r="AH106" s="175"/>
      <c r="AI106" s="175"/>
      <c r="AJ106" s="175"/>
      <c r="AK106" s="175"/>
      <c r="AL106" s="175"/>
      <c r="AM106" s="175"/>
      <c r="AN106" s="175"/>
      <c r="AO106" s="175"/>
      <c r="AP106" s="175"/>
      <c r="AQ106" s="175"/>
      <c r="AR106" s="175"/>
      <c r="AS106" s="175"/>
      <c r="AT106" s="175"/>
      <c r="AU106" s="175"/>
      <c r="AV106" s="175"/>
      <c r="AW106" s="175"/>
      <c r="AX106" s="175"/>
      <c r="AY106" s="175"/>
      <c r="AZ106" s="175"/>
      <c r="BA106" s="175"/>
      <c r="BB106" s="2"/>
      <c r="BC106" s="11"/>
      <c r="BD106" s="11"/>
      <c r="BE106" s="44"/>
      <c r="BF106" s="44"/>
      <c r="BG106" s="44"/>
      <c r="BH106" s="44"/>
      <c r="BI106" s="44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</row>
    <row r="107" spans="1:83" s="85" customFormat="1" ht="2.15" customHeight="1" x14ac:dyDescent="0.35">
      <c r="A107" s="11"/>
      <c r="B107" s="1"/>
      <c r="C107" s="92"/>
      <c r="D107" s="92"/>
      <c r="E107" s="92"/>
      <c r="F107" s="92"/>
      <c r="G107" s="92"/>
      <c r="H107" s="92"/>
      <c r="I107" s="93"/>
      <c r="J107" s="93"/>
      <c r="K107" s="93"/>
      <c r="L107" s="93"/>
      <c r="M107" s="92"/>
      <c r="N107" s="92"/>
      <c r="O107" s="92"/>
      <c r="P107" s="92"/>
      <c r="Q107" s="92"/>
      <c r="R107" s="92"/>
      <c r="S107" s="92"/>
      <c r="T107" s="92"/>
      <c r="U107" s="94"/>
      <c r="V107" s="94"/>
      <c r="W107" s="94"/>
      <c r="X107" s="94"/>
      <c r="Y107" s="92"/>
      <c r="Z107" s="92"/>
      <c r="AA107" s="92"/>
      <c r="AB107" s="92"/>
      <c r="AC107" s="92"/>
      <c r="AD107" s="92"/>
      <c r="AE107" s="92"/>
      <c r="AF107" s="92"/>
      <c r="AG107" s="95"/>
      <c r="AH107" s="95"/>
      <c r="AI107" s="95"/>
      <c r="AJ107" s="95"/>
      <c r="AK107" s="95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2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</row>
    <row r="108" spans="1:83" s="81" customFormat="1" ht="1.5" customHeight="1" x14ac:dyDescent="0.35">
      <c r="A108" s="82"/>
      <c r="B108" s="83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  <c r="AA108" s="229"/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29"/>
      <c r="AL108" s="229"/>
      <c r="AM108" s="229"/>
      <c r="AN108" s="229"/>
      <c r="AO108" s="229"/>
      <c r="AP108" s="229"/>
      <c r="AQ108" s="229"/>
      <c r="AR108" s="229"/>
      <c r="AS108" s="229"/>
      <c r="AT108" s="229"/>
      <c r="AU108" s="229"/>
      <c r="AV108" s="229"/>
      <c r="AW108" s="229"/>
      <c r="AX108" s="229"/>
      <c r="AY108" s="229"/>
      <c r="AZ108" s="229"/>
      <c r="BA108" s="229"/>
      <c r="BB108" s="84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</row>
    <row r="109" spans="1:83" s="85" customFormat="1" ht="2.15" customHeight="1" x14ac:dyDescent="0.35">
      <c r="A109" s="11"/>
      <c r="B109" s="1"/>
      <c r="C109" s="92"/>
      <c r="D109" s="92"/>
      <c r="E109" s="92"/>
      <c r="F109" s="92"/>
      <c r="G109" s="92"/>
      <c r="H109" s="92"/>
      <c r="I109" s="93"/>
      <c r="J109" s="93"/>
      <c r="K109" s="93"/>
      <c r="L109" s="93"/>
      <c r="M109" s="92"/>
      <c r="N109" s="92"/>
      <c r="O109" s="92"/>
      <c r="P109" s="92"/>
      <c r="Q109" s="92"/>
      <c r="R109" s="92"/>
      <c r="S109" s="92"/>
      <c r="T109" s="92"/>
      <c r="U109" s="94"/>
      <c r="V109" s="94"/>
      <c r="W109" s="94"/>
      <c r="X109" s="94"/>
      <c r="Y109" s="92"/>
      <c r="Z109" s="92"/>
      <c r="AA109" s="92"/>
      <c r="AB109" s="92"/>
      <c r="AC109" s="92"/>
      <c r="AD109" s="92"/>
      <c r="AE109" s="92"/>
      <c r="AF109" s="92"/>
      <c r="AG109" s="95"/>
      <c r="AH109" s="95"/>
      <c r="AI109" s="95"/>
      <c r="AJ109" s="95"/>
      <c r="AK109" s="95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2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</row>
    <row r="110" spans="1:83" s="78" customFormat="1" ht="34.5" customHeight="1" x14ac:dyDescent="0.35">
      <c r="A110" s="11"/>
      <c r="B110" s="1"/>
      <c r="C110" s="176" t="s">
        <v>175</v>
      </c>
      <c r="D110" s="177"/>
      <c r="E110" s="177"/>
      <c r="F110" s="177"/>
      <c r="G110" s="177"/>
      <c r="H110" s="178"/>
      <c r="I110" s="207"/>
      <c r="J110" s="208"/>
      <c r="K110" s="208"/>
      <c r="L110" s="209"/>
      <c r="M110" s="96"/>
      <c r="N110" s="179" t="s">
        <v>176</v>
      </c>
      <c r="O110" s="180"/>
      <c r="P110" s="180"/>
      <c r="Q110" s="180"/>
      <c r="R110" s="180"/>
      <c r="S110" s="180"/>
      <c r="T110" s="180"/>
      <c r="U110" s="180"/>
      <c r="V110" s="181"/>
      <c r="W110" s="97"/>
      <c r="X110" s="324"/>
      <c r="Y110" s="325"/>
      <c r="Z110" s="326"/>
      <c r="AA110" s="97"/>
      <c r="AB110" s="97"/>
      <c r="AC110" s="179" t="s">
        <v>177</v>
      </c>
      <c r="AD110" s="180"/>
      <c r="AE110" s="180"/>
      <c r="AF110" s="180"/>
      <c r="AG110" s="180"/>
      <c r="AH110" s="180"/>
      <c r="AI110" s="180"/>
      <c r="AJ110" s="180"/>
      <c r="AK110" s="181"/>
      <c r="AL110" s="97"/>
      <c r="AM110" s="182">
        <f>I110*X110</f>
        <v>0</v>
      </c>
      <c r="AN110" s="183"/>
      <c r="AO110" s="183"/>
      <c r="AP110" s="184"/>
      <c r="AQ110" s="92"/>
      <c r="AR110" s="92"/>
      <c r="AS110" s="92"/>
      <c r="AT110" s="92"/>
      <c r="AU110" s="92"/>
      <c r="AV110" s="92"/>
      <c r="AW110" s="92"/>
      <c r="AX110" s="92"/>
      <c r="AY110" s="92"/>
      <c r="AZ110" s="92"/>
      <c r="BA110" s="92"/>
      <c r="BB110" s="2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</row>
    <row r="111" spans="1:83" ht="3" customHeight="1" thickBot="1" x14ac:dyDescent="0.4">
      <c r="B111" s="89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  <c r="BB111" s="91"/>
    </row>
    <row r="112" spans="1:83" s="88" customFormat="1" ht="3" customHeight="1" thickBot="1" x14ac:dyDescent="0.4">
      <c r="A112" s="11"/>
      <c r="B112" s="100"/>
      <c r="BB112" s="100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</row>
    <row r="113" spans="2:57" ht="2.15" customHeight="1" x14ac:dyDescent="0.35">
      <c r="B113" s="14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6"/>
    </row>
    <row r="114" spans="2:57" ht="12" customHeight="1" x14ac:dyDescent="0.35">
      <c r="B114" s="141" t="s">
        <v>114</v>
      </c>
      <c r="C114" s="142"/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  <c r="AA114" s="142"/>
      <c r="AB114" s="142"/>
      <c r="AC114" s="142"/>
      <c r="AD114" s="142"/>
      <c r="AE114" s="142"/>
      <c r="AF114" s="142"/>
      <c r="AG114" s="142"/>
      <c r="AH114" s="142"/>
      <c r="AI114" s="142"/>
      <c r="AJ114" s="142"/>
      <c r="AK114" s="188" t="s">
        <v>115</v>
      </c>
      <c r="AL114" s="188"/>
      <c r="AM114" s="188"/>
      <c r="AN114" s="188"/>
      <c r="AO114" s="188"/>
      <c r="AP114" s="188"/>
      <c r="AQ114" s="188"/>
      <c r="AR114" s="188"/>
      <c r="AS114" s="188"/>
      <c r="AT114" s="188"/>
      <c r="AU114" s="188"/>
      <c r="AV114" s="188"/>
      <c r="AW114" s="188"/>
      <c r="AX114" s="22"/>
      <c r="AY114" s="22"/>
      <c r="AZ114" s="22"/>
      <c r="BA114" s="22"/>
      <c r="BB114" s="23"/>
    </row>
    <row r="115" spans="2:57" ht="2.15" customHeight="1" x14ac:dyDescent="0.35">
      <c r="B115" s="1"/>
      <c r="BB115" s="2"/>
    </row>
    <row r="116" spans="2:57" ht="19" customHeight="1" x14ac:dyDescent="0.35">
      <c r="B116" s="1"/>
      <c r="C116" s="155" t="s">
        <v>105</v>
      </c>
      <c r="D116" s="155"/>
      <c r="E116" s="155"/>
      <c r="F116" s="155"/>
      <c r="G116" s="155"/>
      <c r="H116" s="155"/>
      <c r="I116" s="155"/>
      <c r="K116" s="192" t="s">
        <v>107</v>
      </c>
      <c r="L116" s="193"/>
      <c r="M116" s="193"/>
      <c r="N116" s="194"/>
      <c r="P116" s="192" t="s">
        <v>107</v>
      </c>
      <c r="Q116" s="193"/>
      <c r="R116" s="193"/>
      <c r="S116" s="194"/>
      <c r="U116" s="192" t="s">
        <v>107</v>
      </c>
      <c r="V116" s="193"/>
      <c r="W116" s="193"/>
      <c r="X116" s="194"/>
      <c r="Z116" s="192" t="s">
        <v>107</v>
      </c>
      <c r="AA116" s="193"/>
      <c r="AB116" s="193"/>
      <c r="AC116" s="194"/>
      <c r="AE116" s="192" t="s">
        <v>107</v>
      </c>
      <c r="AF116" s="193"/>
      <c r="AG116" s="193"/>
      <c r="AH116" s="194"/>
      <c r="AJ116" s="192" t="s">
        <v>107</v>
      </c>
      <c r="AK116" s="193"/>
      <c r="AL116" s="193"/>
      <c r="AM116" s="194"/>
      <c r="BB116" s="2"/>
    </row>
    <row r="117" spans="2:57" ht="2.15" customHeight="1" x14ac:dyDescent="0.35">
      <c r="B117" s="1"/>
      <c r="BB117" s="2"/>
    </row>
    <row r="118" spans="2:57" ht="19" customHeight="1" x14ac:dyDescent="0.35">
      <c r="B118" s="1"/>
      <c r="C118" s="155" t="s">
        <v>106</v>
      </c>
      <c r="D118" s="155"/>
      <c r="E118" s="155"/>
      <c r="F118" s="155"/>
      <c r="G118" s="155"/>
      <c r="H118" s="155"/>
      <c r="I118" s="155"/>
      <c r="K118" s="189"/>
      <c r="L118" s="190"/>
      <c r="M118" s="190"/>
      <c r="N118" s="191"/>
      <c r="P118" s="189"/>
      <c r="Q118" s="190"/>
      <c r="R118" s="190"/>
      <c r="S118" s="191"/>
      <c r="U118" s="189"/>
      <c r="V118" s="190"/>
      <c r="W118" s="190"/>
      <c r="X118" s="191"/>
      <c r="Z118" s="189"/>
      <c r="AA118" s="190"/>
      <c r="AB118" s="190"/>
      <c r="AC118" s="191"/>
      <c r="AE118" s="189"/>
      <c r="AF118" s="190"/>
      <c r="AG118" s="190"/>
      <c r="AH118" s="191"/>
      <c r="AJ118" s="189"/>
      <c r="AK118" s="190"/>
      <c r="AL118" s="190"/>
      <c r="AM118" s="191"/>
      <c r="AO118" s="155" t="s">
        <v>108</v>
      </c>
      <c r="AP118" s="155"/>
      <c r="AQ118" s="155"/>
      <c r="AR118" s="159">
        <f>K118+P118+U118+Z118+AE118+AJ118</f>
        <v>0</v>
      </c>
      <c r="AS118" s="160"/>
      <c r="AT118" s="160"/>
      <c r="AU118" s="161"/>
      <c r="BB118" s="2"/>
      <c r="BE118" s="41"/>
    </row>
    <row r="119" spans="2:57" ht="2.15" customHeight="1" thickBot="1" x14ac:dyDescent="0.4">
      <c r="B119" s="17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9"/>
    </row>
    <row r="120" spans="2:57" ht="3" customHeight="1" thickBot="1" x14ac:dyDescent="0.4">
      <c r="I120" s="21"/>
    </row>
    <row r="121" spans="2:57" ht="2.15" customHeight="1" x14ac:dyDescent="0.35">
      <c r="B121" s="14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6"/>
    </row>
    <row r="122" spans="2:57" ht="12" customHeight="1" x14ac:dyDescent="0.35">
      <c r="B122" s="141" t="s">
        <v>113</v>
      </c>
      <c r="C122" s="142"/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142"/>
      <c r="Z122" s="142"/>
      <c r="AA122" s="142"/>
      <c r="AB122" s="142"/>
      <c r="AC122" s="142"/>
      <c r="AD122" s="142"/>
      <c r="AE122" s="142"/>
      <c r="AF122" s="142"/>
      <c r="AG122" s="142"/>
      <c r="AH122" s="142"/>
      <c r="AI122" s="142"/>
      <c r="AJ122" s="142"/>
      <c r="AK122" s="142"/>
      <c r="AL122" s="142"/>
      <c r="AM122" s="142"/>
      <c r="AN122" s="142"/>
      <c r="AO122" s="142"/>
      <c r="AP122" s="142"/>
      <c r="AQ122" s="142"/>
      <c r="AR122" s="142"/>
      <c r="AS122" s="142"/>
      <c r="AT122" s="142"/>
      <c r="AU122" s="142"/>
      <c r="AV122" s="142"/>
      <c r="AW122" s="142"/>
      <c r="AX122" s="142"/>
      <c r="AY122" s="142"/>
      <c r="AZ122" s="142"/>
      <c r="BA122" s="142"/>
      <c r="BB122" s="312"/>
    </row>
    <row r="123" spans="2:57" ht="2.15" customHeight="1" x14ac:dyDescent="0.35">
      <c r="B123" s="1"/>
      <c r="BB123" s="2"/>
    </row>
    <row r="124" spans="2:57" ht="17.149999999999999" customHeight="1" x14ac:dyDescent="0.35">
      <c r="B124" s="1"/>
      <c r="C124" s="148" t="s">
        <v>148</v>
      </c>
      <c r="D124" s="149"/>
      <c r="E124" s="150"/>
      <c r="F124" s="58"/>
      <c r="G124" s="154" t="s">
        <v>109</v>
      </c>
      <c r="H124" s="154"/>
      <c r="I124" s="154"/>
      <c r="J124" s="154"/>
      <c r="K124" s="156" t="s">
        <v>110</v>
      </c>
      <c r="L124" s="157"/>
      <c r="M124" s="157"/>
      <c r="N124" s="158"/>
      <c r="O124" s="154" t="s">
        <v>142</v>
      </c>
      <c r="P124" s="154"/>
      <c r="Q124" s="154"/>
      <c r="R124" s="154"/>
      <c r="S124" s="154" t="s">
        <v>108</v>
      </c>
      <c r="T124" s="154"/>
      <c r="U124" s="154"/>
      <c r="V124" s="59"/>
      <c r="W124" s="151" t="s">
        <v>149</v>
      </c>
      <c r="X124" s="152"/>
      <c r="Y124" s="153"/>
      <c r="Z124" s="58"/>
      <c r="AA124" s="154" t="s">
        <v>109</v>
      </c>
      <c r="AB124" s="154"/>
      <c r="AC124" s="154"/>
      <c r="AD124" s="154"/>
      <c r="AE124" s="156" t="s">
        <v>110</v>
      </c>
      <c r="AF124" s="157"/>
      <c r="AG124" s="157"/>
      <c r="AH124" s="158"/>
      <c r="AI124" s="154" t="s">
        <v>142</v>
      </c>
      <c r="AJ124" s="154"/>
      <c r="AK124" s="154"/>
      <c r="AL124" s="154"/>
      <c r="AM124" s="154" t="s">
        <v>108</v>
      </c>
      <c r="AN124" s="154"/>
      <c r="AO124" s="154"/>
      <c r="AP124" s="59"/>
      <c r="AQ124" s="315" t="s">
        <v>145</v>
      </c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59"/>
      <c r="BB124" s="2"/>
    </row>
    <row r="125" spans="2:57" ht="2.15" customHeight="1" x14ac:dyDescent="0.35">
      <c r="B125" s="1"/>
      <c r="C125" s="58"/>
      <c r="D125" s="58"/>
      <c r="E125" s="58"/>
      <c r="F125" s="58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8"/>
      <c r="X125" s="58"/>
      <c r="Y125" s="58"/>
      <c r="Z125" s="58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  <c r="AP125" s="59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59"/>
      <c r="BB125" s="2"/>
    </row>
    <row r="126" spans="2:57" ht="17.149999999999999" customHeight="1" x14ac:dyDescent="0.35">
      <c r="B126" s="1"/>
      <c r="C126" s="313" t="s">
        <v>150</v>
      </c>
      <c r="D126" s="313"/>
      <c r="E126" s="313"/>
      <c r="F126" s="314"/>
      <c r="G126" s="147"/>
      <c r="H126" s="323"/>
      <c r="I126" s="147"/>
      <c r="J126" s="233"/>
      <c r="K126" s="146"/>
      <c r="L126" s="146"/>
      <c r="M126" s="146"/>
      <c r="N126" s="147"/>
      <c r="O126" s="146"/>
      <c r="P126" s="146"/>
      <c r="Q126" s="146"/>
      <c r="R126" s="146"/>
      <c r="S126" s="143">
        <f>Q126-O126+M126-K126+I126-G126</f>
        <v>0</v>
      </c>
      <c r="T126" s="143"/>
      <c r="U126" s="143"/>
      <c r="V126" s="59"/>
      <c r="W126" s="313" t="s">
        <v>150</v>
      </c>
      <c r="X126" s="313"/>
      <c r="Y126" s="313"/>
      <c r="Z126" s="314"/>
      <c r="AA126" s="147"/>
      <c r="AB126" s="323"/>
      <c r="AC126" s="147"/>
      <c r="AD126" s="233"/>
      <c r="AE126" s="146"/>
      <c r="AF126" s="146"/>
      <c r="AG126" s="146"/>
      <c r="AH126" s="147"/>
      <c r="AI126" s="146"/>
      <c r="AJ126" s="146"/>
      <c r="AK126" s="146"/>
      <c r="AL126" s="146"/>
      <c r="AM126" s="143">
        <f>AK126-AI126+AG126-AE126+AC126-AA126</f>
        <v>0</v>
      </c>
      <c r="AN126" s="143"/>
      <c r="AO126" s="143"/>
      <c r="AP126" s="59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59"/>
      <c r="BB126" s="2"/>
    </row>
    <row r="127" spans="2:57" ht="17.149999999999999" customHeight="1" x14ac:dyDescent="0.35">
      <c r="B127" s="1"/>
      <c r="C127" s="144" t="s">
        <v>151</v>
      </c>
      <c r="D127" s="144"/>
      <c r="E127" s="144"/>
      <c r="F127" s="145"/>
      <c r="G127" s="317"/>
      <c r="H127" s="318"/>
      <c r="I127" s="317"/>
      <c r="J127" s="319"/>
      <c r="K127" s="327"/>
      <c r="L127" s="327"/>
      <c r="M127" s="327"/>
      <c r="N127" s="317"/>
      <c r="O127" s="327"/>
      <c r="P127" s="327"/>
      <c r="Q127" s="327"/>
      <c r="R127" s="327"/>
      <c r="S127" s="308">
        <f t="shared" ref="S127:S131" si="0">Q127-O127+M127-K127+I127-G127</f>
        <v>0</v>
      </c>
      <c r="T127" s="308"/>
      <c r="U127" s="308"/>
      <c r="V127" s="59"/>
      <c r="W127" s="144" t="s">
        <v>151</v>
      </c>
      <c r="X127" s="144"/>
      <c r="Y127" s="144"/>
      <c r="Z127" s="145"/>
      <c r="AA127" s="317"/>
      <c r="AB127" s="318"/>
      <c r="AC127" s="317"/>
      <c r="AD127" s="319"/>
      <c r="AE127" s="327"/>
      <c r="AF127" s="327"/>
      <c r="AG127" s="327"/>
      <c r="AH127" s="317"/>
      <c r="AI127" s="327"/>
      <c r="AJ127" s="327"/>
      <c r="AK127" s="327"/>
      <c r="AL127" s="327"/>
      <c r="AM127" s="308">
        <f t="shared" ref="AM127:AM131" si="1">AK127-AI127+AG127-AE127+AC127-AA127</f>
        <v>0</v>
      </c>
      <c r="AN127" s="308"/>
      <c r="AO127" s="308"/>
      <c r="AP127" s="59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59"/>
      <c r="BB127" s="2"/>
    </row>
    <row r="128" spans="2:57" ht="17.149999999999999" customHeight="1" x14ac:dyDescent="0.35">
      <c r="B128" s="1"/>
      <c r="C128" s="313" t="s">
        <v>152</v>
      </c>
      <c r="D128" s="313"/>
      <c r="E128" s="313"/>
      <c r="F128" s="314"/>
      <c r="G128" s="147"/>
      <c r="H128" s="323"/>
      <c r="I128" s="147"/>
      <c r="J128" s="233"/>
      <c r="K128" s="146"/>
      <c r="L128" s="146"/>
      <c r="M128" s="146"/>
      <c r="N128" s="147"/>
      <c r="O128" s="146"/>
      <c r="P128" s="146"/>
      <c r="Q128" s="146"/>
      <c r="R128" s="146"/>
      <c r="S128" s="143">
        <f t="shared" si="0"/>
        <v>0</v>
      </c>
      <c r="T128" s="143"/>
      <c r="U128" s="143"/>
      <c r="V128" s="59"/>
      <c r="W128" s="313" t="s">
        <v>152</v>
      </c>
      <c r="X128" s="313"/>
      <c r="Y128" s="313"/>
      <c r="Z128" s="314"/>
      <c r="AA128" s="147"/>
      <c r="AB128" s="323"/>
      <c r="AC128" s="147"/>
      <c r="AD128" s="233"/>
      <c r="AE128" s="146"/>
      <c r="AF128" s="146"/>
      <c r="AG128" s="146"/>
      <c r="AH128" s="147"/>
      <c r="AI128" s="146"/>
      <c r="AJ128" s="146"/>
      <c r="AK128" s="146"/>
      <c r="AL128" s="146"/>
      <c r="AM128" s="143">
        <f t="shared" si="1"/>
        <v>0</v>
      </c>
      <c r="AN128" s="143"/>
      <c r="AO128" s="143"/>
      <c r="AP128" s="59"/>
      <c r="AQ128" s="59"/>
      <c r="AR128" s="59"/>
      <c r="AS128" s="59"/>
      <c r="AT128" s="59"/>
      <c r="AU128" s="59"/>
      <c r="AV128" s="59"/>
      <c r="AW128" s="59"/>
      <c r="AX128" s="59"/>
      <c r="AY128" s="59"/>
      <c r="AZ128" s="59"/>
      <c r="BA128" s="59"/>
      <c r="BB128" s="2"/>
    </row>
    <row r="129" spans="1:83" ht="17.149999999999999" customHeight="1" x14ac:dyDescent="0.35">
      <c r="B129" s="1"/>
      <c r="C129" s="144" t="s">
        <v>153</v>
      </c>
      <c r="D129" s="144"/>
      <c r="E129" s="144"/>
      <c r="F129" s="145"/>
      <c r="G129" s="317"/>
      <c r="H129" s="318"/>
      <c r="I129" s="317"/>
      <c r="J129" s="319"/>
      <c r="K129" s="327"/>
      <c r="L129" s="327"/>
      <c r="M129" s="327"/>
      <c r="N129" s="317"/>
      <c r="O129" s="327"/>
      <c r="P129" s="327"/>
      <c r="Q129" s="327"/>
      <c r="R129" s="327"/>
      <c r="S129" s="308">
        <f t="shared" si="0"/>
        <v>0</v>
      </c>
      <c r="T129" s="308"/>
      <c r="U129" s="308"/>
      <c r="V129" s="59"/>
      <c r="W129" s="144" t="s">
        <v>153</v>
      </c>
      <c r="X129" s="144"/>
      <c r="Y129" s="144"/>
      <c r="Z129" s="145"/>
      <c r="AA129" s="317"/>
      <c r="AB129" s="318"/>
      <c r="AC129" s="317"/>
      <c r="AD129" s="319"/>
      <c r="AE129" s="327"/>
      <c r="AF129" s="327"/>
      <c r="AG129" s="327"/>
      <c r="AH129" s="317"/>
      <c r="AI129" s="327"/>
      <c r="AJ129" s="327"/>
      <c r="AK129" s="327"/>
      <c r="AL129" s="327"/>
      <c r="AM129" s="308">
        <f t="shared" si="1"/>
        <v>0</v>
      </c>
      <c r="AN129" s="308"/>
      <c r="AO129" s="308"/>
      <c r="AP129" s="59"/>
      <c r="AQ129" s="330" t="s">
        <v>143</v>
      </c>
      <c r="AR129" s="330"/>
      <c r="AS129" s="330"/>
      <c r="AT129" s="330"/>
      <c r="AU129" s="330"/>
      <c r="AV129" s="331">
        <f>S126+S127+S128+S129+S130+S131+S132</f>
        <v>0</v>
      </c>
      <c r="AW129" s="331"/>
      <c r="AX129" s="331"/>
      <c r="AY129" s="59"/>
      <c r="AZ129" s="59"/>
      <c r="BA129" s="59"/>
      <c r="BB129" s="2"/>
    </row>
    <row r="130" spans="1:83" ht="17.149999999999999" customHeight="1" x14ac:dyDescent="0.35">
      <c r="B130" s="1"/>
      <c r="C130" s="313" t="s">
        <v>154</v>
      </c>
      <c r="D130" s="313"/>
      <c r="E130" s="313"/>
      <c r="F130" s="314"/>
      <c r="G130" s="147"/>
      <c r="H130" s="323"/>
      <c r="I130" s="147"/>
      <c r="J130" s="233"/>
      <c r="K130" s="146"/>
      <c r="L130" s="146"/>
      <c r="M130" s="146"/>
      <c r="N130" s="147"/>
      <c r="O130" s="146"/>
      <c r="P130" s="146"/>
      <c r="Q130" s="146"/>
      <c r="R130" s="146"/>
      <c r="S130" s="143">
        <f t="shared" si="0"/>
        <v>0</v>
      </c>
      <c r="T130" s="143"/>
      <c r="U130" s="143"/>
      <c r="V130" s="59"/>
      <c r="W130" s="313" t="s">
        <v>154</v>
      </c>
      <c r="X130" s="313"/>
      <c r="Y130" s="313"/>
      <c r="Z130" s="314"/>
      <c r="AA130" s="147"/>
      <c r="AB130" s="323"/>
      <c r="AC130" s="147"/>
      <c r="AD130" s="233"/>
      <c r="AE130" s="146"/>
      <c r="AF130" s="146"/>
      <c r="AG130" s="146"/>
      <c r="AH130" s="147"/>
      <c r="AI130" s="146"/>
      <c r="AJ130" s="146"/>
      <c r="AK130" s="146"/>
      <c r="AL130" s="146"/>
      <c r="AM130" s="143">
        <f t="shared" si="1"/>
        <v>0</v>
      </c>
      <c r="AN130" s="143"/>
      <c r="AO130" s="143"/>
      <c r="AP130" s="59"/>
      <c r="AQ130" s="330" t="s">
        <v>144</v>
      </c>
      <c r="AR130" s="330"/>
      <c r="AS130" s="330"/>
      <c r="AT130" s="330"/>
      <c r="AU130" s="330"/>
      <c r="AV130" s="332">
        <f>AM126+AM127+AM128+AM129+AM130+AM131+AM132</f>
        <v>0</v>
      </c>
      <c r="AW130" s="332"/>
      <c r="AX130" s="332"/>
      <c r="AY130" s="59"/>
      <c r="AZ130" s="59"/>
      <c r="BA130" s="59"/>
      <c r="BB130" s="2"/>
    </row>
    <row r="131" spans="1:83" ht="17.149999999999999" customHeight="1" x14ac:dyDescent="0.35">
      <c r="B131" s="1"/>
      <c r="C131" s="144" t="s">
        <v>155</v>
      </c>
      <c r="D131" s="144"/>
      <c r="E131" s="144"/>
      <c r="F131" s="145"/>
      <c r="G131" s="317"/>
      <c r="H131" s="318"/>
      <c r="I131" s="317"/>
      <c r="J131" s="319"/>
      <c r="K131" s="327"/>
      <c r="L131" s="327"/>
      <c r="M131" s="327"/>
      <c r="N131" s="317"/>
      <c r="O131" s="327"/>
      <c r="P131" s="327"/>
      <c r="Q131" s="327"/>
      <c r="R131" s="327"/>
      <c r="S131" s="308">
        <f t="shared" si="0"/>
        <v>0</v>
      </c>
      <c r="T131" s="308"/>
      <c r="U131" s="308"/>
      <c r="V131" s="59"/>
      <c r="W131" s="144" t="s">
        <v>155</v>
      </c>
      <c r="X131" s="144"/>
      <c r="Y131" s="144"/>
      <c r="Z131" s="145"/>
      <c r="AA131" s="317"/>
      <c r="AB131" s="318"/>
      <c r="AC131" s="317"/>
      <c r="AD131" s="319"/>
      <c r="AE131" s="327"/>
      <c r="AF131" s="327"/>
      <c r="AG131" s="327"/>
      <c r="AH131" s="317"/>
      <c r="AI131" s="327"/>
      <c r="AJ131" s="327"/>
      <c r="AK131" s="327"/>
      <c r="AL131" s="327"/>
      <c r="AM131" s="308">
        <f t="shared" si="1"/>
        <v>0</v>
      </c>
      <c r="AN131" s="308"/>
      <c r="AO131" s="308"/>
      <c r="AP131" s="59"/>
      <c r="AQ131" s="59"/>
      <c r="AR131" s="59"/>
      <c r="AS131" s="59"/>
      <c r="AT131" s="59"/>
      <c r="AU131" s="59"/>
      <c r="AV131" s="59"/>
      <c r="AW131" s="59"/>
      <c r="AX131" s="59"/>
      <c r="AY131" s="59"/>
      <c r="AZ131" s="59"/>
      <c r="BA131" s="59"/>
      <c r="BB131" s="2"/>
    </row>
    <row r="132" spans="1:83" s="64" customFormat="1" ht="17.149999999999999" customHeight="1" x14ac:dyDescent="0.35">
      <c r="A132" s="11"/>
      <c r="B132" s="1"/>
      <c r="C132" s="314" t="s">
        <v>156</v>
      </c>
      <c r="D132" s="346"/>
      <c r="E132" s="346"/>
      <c r="F132" s="347"/>
      <c r="G132" s="147"/>
      <c r="H132" s="323"/>
      <c r="I132" s="147"/>
      <c r="J132" s="323"/>
      <c r="K132" s="147"/>
      <c r="L132" s="323"/>
      <c r="M132" s="147"/>
      <c r="N132" s="323"/>
      <c r="O132" s="147"/>
      <c r="P132" s="323"/>
      <c r="Q132" s="147"/>
      <c r="R132" s="323"/>
      <c r="S132" s="348">
        <f t="shared" ref="S132" si="2">Q132-O132+M132-K132+I132-G132</f>
        <v>0</v>
      </c>
      <c r="T132" s="349"/>
      <c r="U132" s="350"/>
      <c r="V132" s="59"/>
      <c r="W132" s="314" t="s">
        <v>156</v>
      </c>
      <c r="X132" s="346"/>
      <c r="Y132" s="346"/>
      <c r="Z132" s="347"/>
      <c r="AA132" s="147"/>
      <c r="AB132" s="323"/>
      <c r="AC132" s="147"/>
      <c r="AD132" s="323"/>
      <c r="AE132" s="147"/>
      <c r="AF132" s="323"/>
      <c r="AG132" s="147"/>
      <c r="AH132" s="323"/>
      <c r="AI132" s="147"/>
      <c r="AJ132" s="323"/>
      <c r="AK132" s="147"/>
      <c r="AL132" s="323"/>
      <c r="AM132" s="348">
        <f t="shared" ref="AM132" si="3">AK132-AI132+AG132-AE132+AC132-AA132</f>
        <v>0</v>
      </c>
      <c r="AN132" s="349"/>
      <c r="AO132" s="350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  <c r="AZ132" s="59"/>
      <c r="BA132" s="59"/>
      <c r="BB132" s="2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</row>
    <row r="133" spans="1:83" s="32" customFormat="1" ht="2.15" customHeight="1" thickBot="1" x14ac:dyDescent="0.4">
      <c r="A133" s="11"/>
      <c r="B133" s="29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</row>
    <row r="134" spans="1:83" s="32" customFormat="1" ht="3" customHeight="1" thickBot="1" x14ac:dyDescent="0.4">
      <c r="A134" s="11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</row>
    <row r="135" spans="1:83" s="32" customFormat="1" ht="2.15" customHeight="1" x14ac:dyDescent="0.35">
      <c r="A135" s="11"/>
      <c r="B135" s="26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8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</row>
    <row r="136" spans="1:83" s="32" customFormat="1" ht="17.149999999999999" customHeight="1" x14ac:dyDescent="0.35">
      <c r="A136" s="11"/>
      <c r="B136" s="1"/>
      <c r="C136" s="351" t="s">
        <v>167</v>
      </c>
      <c r="D136" s="352"/>
      <c r="E136" s="352"/>
      <c r="F136" s="352"/>
      <c r="G136" s="352"/>
      <c r="H136" s="352"/>
      <c r="I136" s="352"/>
      <c r="J136" s="352"/>
      <c r="K136" s="352"/>
      <c r="L136" s="352"/>
      <c r="M136" s="352"/>
      <c r="N136" s="352"/>
      <c r="O136" s="352"/>
      <c r="P136" s="352"/>
      <c r="Q136" s="352"/>
      <c r="R136" s="352"/>
      <c r="S136" s="352"/>
      <c r="T136" s="352"/>
      <c r="U136" s="352"/>
      <c r="V136" s="352"/>
      <c r="W136" s="352"/>
      <c r="X136" s="352"/>
      <c r="Y136" s="352"/>
      <c r="Z136" s="352"/>
      <c r="AA136" s="352"/>
      <c r="AB136" s="352"/>
      <c r="AC136" s="352"/>
      <c r="AD136" s="352"/>
      <c r="AE136" s="352"/>
      <c r="AF136" s="352"/>
      <c r="AG136" s="352"/>
      <c r="AH136" s="352"/>
      <c r="AI136" s="352"/>
      <c r="AJ136" s="352"/>
      <c r="AK136" s="352"/>
      <c r="AL136" s="352"/>
      <c r="AM136" s="352"/>
      <c r="AN136" s="352"/>
      <c r="AO136" s="352"/>
      <c r="AP136" s="352"/>
      <c r="AQ136" s="352"/>
      <c r="AR136" s="352"/>
      <c r="AS136" s="352"/>
      <c r="AT136" s="352"/>
      <c r="AU136" s="352"/>
      <c r="AV136" s="352"/>
      <c r="AW136" s="352"/>
      <c r="AX136" s="352"/>
      <c r="AY136" s="352"/>
      <c r="AZ136" s="352"/>
      <c r="BA136" s="353"/>
      <c r="BB136" s="2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</row>
    <row r="137" spans="1:83" s="32" customFormat="1" ht="2.15" customHeight="1" x14ac:dyDescent="0.35">
      <c r="A137" s="11"/>
      <c r="B137" s="1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2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</row>
    <row r="138" spans="1:83" s="32" customFormat="1" ht="17.149999999999999" customHeight="1" x14ac:dyDescent="0.35">
      <c r="A138" s="11"/>
      <c r="B138" s="1"/>
      <c r="C138" s="34"/>
      <c r="D138" s="155" t="s">
        <v>120</v>
      </c>
      <c r="E138" s="155"/>
      <c r="F138" s="333"/>
      <c r="G138" s="334"/>
      <c r="H138" s="334"/>
      <c r="I138" s="334"/>
      <c r="J138" s="334"/>
      <c r="K138" s="334"/>
      <c r="L138" s="334"/>
      <c r="M138" s="335"/>
      <c r="N138" s="72"/>
      <c r="O138" s="339" t="s">
        <v>132</v>
      </c>
      <c r="P138" s="339"/>
      <c r="Q138" s="339"/>
      <c r="R138" s="339"/>
      <c r="S138" s="339"/>
      <c r="T138" s="339"/>
      <c r="U138" s="339"/>
      <c r="V138" s="339"/>
      <c r="W138" s="340"/>
      <c r="X138" s="341"/>
      <c r="Y138" s="341"/>
      <c r="Z138" s="341"/>
      <c r="AA138" s="341"/>
      <c r="AB138" s="341"/>
      <c r="AC138" s="341"/>
      <c r="AD138" s="341"/>
      <c r="AE138" s="341"/>
      <c r="AF138" s="341"/>
      <c r="AG138" s="341"/>
      <c r="AH138" s="341"/>
      <c r="AI138" s="342"/>
      <c r="AJ138" s="73"/>
      <c r="AK138" s="73"/>
      <c r="AL138" s="73"/>
      <c r="AM138" s="73"/>
      <c r="AN138" s="73"/>
      <c r="AO138" s="73"/>
      <c r="AP138" s="73"/>
      <c r="AQ138" s="51"/>
      <c r="AR138" s="71"/>
      <c r="AS138" s="71"/>
      <c r="AT138" s="71"/>
      <c r="AU138" s="71"/>
      <c r="AV138" s="71"/>
      <c r="AW138" s="71"/>
      <c r="AX138" s="71"/>
      <c r="AY138" s="71"/>
      <c r="AZ138" s="71"/>
      <c r="BA138" s="71"/>
      <c r="BB138" s="2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</row>
    <row r="139" spans="1:83" s="32" customFormat="1" ht="17.149999999999999" customHeight="1" x14ac:dyDescent="0.35">
      <c r="A139" s="11"/>
      <c r="B139" s="1"/>
      <c r="C139" s="34"/>
      <c r="D139" s="155"/>
      <c r="E139" s="155"/>
      <c r="F139" s="336"/>
      <c r="G139" s="337"/>
      <c r="H139" s="337"/>
      <c r="I139" s="337"/>
      <c r="J139" s="337"/>
      <c r="K139" s="337"/>
      <c r="L139" s="337"/>
      <c r="M139" s="338"/>
      <c r="N139" s="72"/>
      <c r="O139" s="339"/>
      <c r="P139" s="339"/>
      <c r="Q139" s="339"/>
      <c r="R139" s="339"/>
      <c r="S139" s="339"/>
      <c r="T139" s="339"/>
      <c r="U139" s="339"/>
      <c r="V139" s="339"/>
      <c r="W139" s="343"/>
      <c r="X139" s="344"/>
      <c r="Y139" s="344"/>
      <c r="Z139" s="344"/>
      <c r="AA139" s="344"/>
      <c r="AB139" s="344"/>
      <c r="AC139" s="344"/>
      <c r="AD139" s="344"/>
      <c r="AE139" s="344"/>
      <c r="AF139" s="344"/>
      <c r="AG139" s="344"/>
      <c r="AH139" s="344"/>
      <c r="AI139" s="345"/>
      <c r="AJ139" s="73"/>
      <c r="AK139" s="73"/>
      <c r="AL139" s="73"/>
      <c r="AM139" s="73"/>
      <c r="AN139" s="73"/>
      <c r="AO139" s="73"/>
      <c r="AP139" s="73"/>
      <c r="AQ139" s="5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2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</row>
    <row r="140" spans="1:83" s="32" customFormat="1" ht="4" customHeight="1" thickBot="1" x14ac:dyDescent="0.4">
      <c r="A140" s="11"/>
      <c r="B140" s="29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</row>
    <row r="141" spans="1:83" s="11" customFormat="1" ht="15" customHeight="1" x14ac:dyDescent="0.35"/>
    <row r="142" spans="1:83" s="11" customFormat="1" ht="15" customHeight="1" x14ac:dyDescent="0.35"/>
    <row r="143" spans="1:83" s="11" customFormat="1" ht="15" customHeight="1" x14ac:dyDescent="0.35"/>
    <row r="144" spans="1:83" s="11" customFormat="1" ht="15" customHeight="1" x14ac:dyDescent="0.35"/>
    <row r="145" s="11" customFormat="1" ht="15" customHeight="1" x14ac:dyDescent="0.35"/>
    <row r="146" s="11" customFormat="1" ht="15" customHeight="1" x14ac:dyDescent="0.35"/>
    <row r="147" s="11" customFormat="1" ht="15" customHeight="1" x14ac:dyDescent="0.35"/>
    <row r="148" s="11" customFormat="1" ht="15" customHeight="1" x14ac:dyDescent="0.35"/>
    <row r="149" s="11" customFormat="1" ht="15" customHeight="1" x14ac:dyDescent="0.35"/>
    <row r="150" s="11" customFormat="1" ht="15" customHeight="1" x14ac:dyDescent="0.35"/>
    <row r="151" s="11" customFormat="1" ht="15" customHeight="1" x14ac:dyDescent="0.35"/>
    <row r="152" s="11" customFormat="1" ht="15" customHeight="1" x14ac:dyDescent="0.35"/>
    <row r="153" s="11" customFormat="1" ht="15" customHeight="1" x14ac:dyDescent="0.35"/>
    <row r="154" s="11" customFormat="1" ht="15" customHeight="1" x14ac:dyDescent="0.35"/>
    <row r="155" s="11" customFormat="1" ht="15" customHeight="1" x14ac:dyDescent="0.35"/>
    <row r="156" s="11" customFormat="1" ht="15" customHeight="1" x14ac:dyDescent="0.35"/>
    <row r="157" s="11" customFormat="1" ht="15" customHeight="1" x14ac:dyDescent="0.35"/>
    <row r="158" s="11" customFormat="1" ht="15" customHeight="1" x14ac:dyDescent="0.35"/>
    <row r="159" s="11" customFormat="1" ht="15" customHeight="1" x14ac:dyDescent="0.35"/>
    <row r="160" s="11" customFormat="1" ht="15" customHeight="1" x14ac:dyDescent="0.35"/>
    <row r="161" s="11" customFormat="1" ht="15" customHeight="1" x14ac:dyDescent="0.35"/>
    <row r="162" s="11" customFormat="1" ht="15" customHeight="1" x14ac:dyDescent="0.35"/>
    <row r="163" s="11" customFormat="1" ht="15" customHeight="1" x14ac:dyDescent="0.35"/>
    <row r="164" s="11" customFormat="1" ht="15" customHeight="1" x14ac:dyDescent="0.35"/>
    <row r="165" s="11" customFormat="1" ht="15" customHeight="1" x14ac:dyDescent="0.35"/>
    <row r="166" s="11" customFormat="1" ht="15" customHeight="1" x14ac:dyDescent="0.35"/>
    <row r="167" s="11" customFormat="1" ht="15" customHeight="1" x14ac:dyDescent="0.35"/>
    <row r="168" s="11" customFormat="1" ht="15" customHeight="1" x14ac:dyDescent="0.35"/>
    <row r="169" s="11" customFormat="1" ht="15" customHeight="1" x14ac:dyDescent="0.35"/>
    <row r="170" s="11" customFormat="1" ht="15" customHeight="1" x14ac:dyDescent="0.35"/>
    <row r="171" s="11" customFormat="1" ht="15" customHeight="1" x14ac:dyDescent="0.35"/>
    <row r="172" s="11" customFormat="1" ht="15" customHeight="1" x14ac:dyDescent="0.35"/>
    <row r="173" s="11" customFormat="1" ht="15" customHeight="1" x14ac:dyDescent="0.35"/>
    <row r="174" s="11" customFormat="1" ht="15" customHeight="1" x14ac:dyDescent="0.35"/>
    <row r="175" s="11" customFormat="1" ht="15" customHeight="1" x14ac:dyDescent="0.35"/>
    <row r="176" s="11" customFormat="1" ht="15" customHeight="1" x14ac:dyDescent="0.35"/>
    <row r="177" s="11" customFormat="1" ht="15" customHeight="1" x14ac:dyDescent="0.35"/>
    <row r="178" s="11" customFormat="1" ht="15" customHeight="1" x14ac:dyDescent="0.35"/>
    <row r="179" s="11" customFormat="1" ht="15" customHeight="1" x14ac:dyDescent="0.35"/>
    <row r="180" s="11" customFormat="1" ht="15" customHeight="1" x14ac:dyDescent="0.35"/>
    <row r="181" s="11" customFormat="1" ht="15" customHeight="1" x14ac:dyDescent="0.35"/>
    <row r="182" s="11" customFormat="1" ht="15" customHeight="1" x14ac:dyDescent="0.35"/>
    <row r="183" s="11" customFormat="1" ht="15" customHeight="1" x14ac:dyDescent="0.35"/>
    <row r="184" s="11" customFormat="1" ht="15" customHeight="1" x14ac:dyDescent="0.35"/>
    <row r="185" s="11" customFormat="1" ht="15" customHeight="1" x14ac:dyDescent="0.35"/>
    <row r="186" s="11" customFormat="1" ht="15" customHeight="1" x14ac:dyDescent="0.35"/>
    <row r="187" s="11" customFormat="1" ht="15" customHeight="1" x14ac:dyDescent="0.35"/>
    <row r="188" s="11" customFormat="1" ht="15" customHeight="1" x14ac:dyDescent="0.35"/>
    <row r="189" s="11" customFormat="1" ht="15" customHeight="1" x14ac:dyDescent="0.35"/>
    <row r="190" s="11" customFormat="1" ht="15" customHeight="1" x14ac:dyDescent="0.35"/>
    <row r="191" s="11" customFormat="1" ht="15" customHeight="1" x14ac:dyDescent="0.35"/>
    <row r="192" s="11" customFormat="1" ht="15" customHeight="1" x14ac:dyDescent="0.35"/>
    <row r="193" s="11" customFormat="1" ht="15" customHeight="1" x14ac:dyDescent="0.35"/>
    <row r="194" s="11" customFormat="1" ht="15" customHeight="1" x14ac:dyDescent="0.35"/>
    <row r="195" s="11" customFormat="1" ht="15" customHeight="1" x14ac:dyDescent="0.35"/>
    <row r="196" s="11" customFormat="1" ht="15" customHeight="1" x14ac:dyDescent="0.35"/>
    <row r="197" s="11" customFormat="1" ht="15" customHeight="1" x14ac:dyDescent="0.35"/>
    <row r="198" s="11" customFormat="1" ht="15" customHeight="1" x14ac:dyDescent="0.35"/>
    <row r="199" s="11" customFormat="1" ht="15" customHeight="1" x14ac:dyDescent="0.35"/>
    <row r="200" s="11" customFormat="1" ht="15" customHeight="1" x14ac:dyDescent="0.35"/>
    <row r="201" s="11" customFormat="1" ht="15" customHeight="1" x14ac:dyDescent="0.35"/>
    <row r="202" s="11" customFormat="1" ht="15" customHeight="1" x14ac:dyDescent="0.35"/>
    <row r="203" s="11" customFormat="1" ht="15" customHeight="1" x14ac:dyDescent="0.35"/>
    <row r="204" s="11" customFormat="1" ht="15" customHeight="1" x14ac:dyDescent="0.35"/>
    <row r="205" s="11" customFormat="1" ht="15" customHeight="1" x14ac:dyDescent="0.35"/>
    <row r="206" s="11" customFormat="1" ht="15" customHeight="1" x14ac:dyDescent="0.35"/>
    <row r="207" s="11" customFormat="1" ht="15" customHeight="1" x14ac:dyDescent="0.35"/>
    <row r="208" s="11" customFormat="1" ht="15" customHeight="1" x14ac:dyDescent="0.35"/>
    <row r="209" s="11" customFormat="1" ht="15" customHeight="1" x14ac:dyDescent="0.35"/>
    <row r="210" s="11" customFormat="1" ht="15" customHeight="1" x14ac:dyDescent="0.35"/>
    <row r="211" s="11" customFormat="1" ht="15" customHeight="1" x14ac:dyDescent="0.35"/>
    <row r="212" s="11" customFormat="1" ht="15" customHeight="1" x14ac:dyDescent="0.35"/>
    <row r="213" s="11" customFormat="1" ht="15" customHeight="1" x14ac:dyDescent="0.35"/>
    <row r="214" s="11" customFormat="1" ht="15" customHeight="1" x14ac:dyDescent="0.35"/>
    <row r="215" s="11" customFormat="1" ht="15" customHeight="1" x14ac:dyDescent="0.35"/>
    <row r="216" s="11" customFormat="1" ht="15" customHeight="1" x14ac:dyDescent="0.35"/>
    <row r="217" s="11" customFormat="1" ht="15" customHeight="1" x14ac:dyDescent="0.35"/>
    <row r="218" s="11" customFormat="1" ht="15" customHeight="1" x14ac:dyDescent="0.35"/>
    <row r="219" s="11" customFormat="1" ht="15" customHeight="1" x14ac:dyDescent="0.35"/>
    <row r="220" s="11" customFormat="1" ht="15" customHeight="1" x14ac:dyDescent="0.35"/>
    <row r="221" s="11" customFormat="1" ht="15" customHeight="1" x14ac:dyDescent="0.35"/>
    <row r="222" s="11" customFormat="1" ht="15" customHeight="1" x14ac:dyDescent="0.35"/>
    <row r="223" s="11" customFormat="1" ht="15" customHeight="1" x14ac:dyDescent="0.35"/>
    <row r="224" s="11" customFormat="1" ht="15" customHeight="1" x14ac:dyDescent="0.35"/>
    <row r="225" s="11" customFormat="1" ht="15" customHeight="1" x14ac:dyDescent="0.35"/>
    <row r="226" s="11" customFormat="1" ht="15" customHeight="1" x14ac:dyDescent="0.35"/>
    <row r="227" s="11" customFormat="1" ht="15" customHeight="1" x14ac:dyDescent="0.35"/>
    <row r="228" s="11" customFormat="1" ht="15" customHeight="1" x14ac:dyDescent="0.35"/>
    <row r="229" s="11" customFormat="1" ht="15" customHeight="1" x14ac:dyDescent="0.35"/>
    <row r="230" s="11" customFormat="1" ht="15" customHeight="1" x14ac:dyDescent="0.35"/>
    <row r="231" s="11" customFormat="1" ht="15" customHeight="1" x14ac:dyDescent="0.35"/>
    <row r="232" s="11" customFormat="1" ht="15" customHeight="1" x14ac:dyDescent="0.35"/>
    <row r="233" s="11" customFormat="1" ht="15" customHeight="1" x14ac:dyDescent="0.35"/>
    <row r="234" s="11" customFormat="1" ht="15" customHeight="1" x14ac:dyDescent="0.35"/>
    <row r="235" s="11" customFormat="1" ht="15" customHeight="1" x14ac:dyDescent="0.35"/>
    <row r="236" s="11" customFormat="1" ht="15" customHeight="1" x14ac:dyDescent="0.35"/>
    <row r="237" s="11" customFormat="1" ht="15" customHeight="1" x14ac:dyDescent="0.35"/>
    <row r="238" s="11" customFormat="1" ht="15" customHeight="1" x14ac:dyDescent="0.35"/>
    <row r="239" s="11" customFormat="1" ht="15" customHeight="1" x14ac:dyDescent="0.35"/>
    <row r="240" s="11" customFormat="1" ht="15" customHeight="1" x14ac:dyDescent="0.35"/>
    <row r="241" s="11" customFormat="1" ht="15" customHeight="1" x14ac:dyDescent="0.35"/>
    <row r="242" s="11" customFormat="1" ht="15" customHeight="1" x14ac:dyDescent="0.35"/>
    <row r="243" s="11" customFormat="1" ht="15" customHeight="1" x14ac:dyDescent="0.35"/>
    <row r="244" s="11" customFormat="1" ht="15" customHeight="1" x14ac:dyDescent="0.35"/>
    <row r="245" s="11" customFormat="1" ht="15" customHeight="1" x14ac:dyDescent="0.35"/>
    <row r="246" s="11" customFormat="1" ht="15" customHeight="1" x14ac:dyDescent="0.35"/>
    <row r="247" s="11" customFormat="1" ht="15" customHeight="1" x14ac:dyDescent="0.35"/>
    <row r="248" s="11" customFormat="1" ht="15" customHeight="1" x14ac:dyDescent="0.35"/>
    <row r="249" s="11" customFormat="1" ht="15" customHeight="1" x14ac:dyDescent="0.35"/>
    <row r="250" s="11" customFormat="1" ht="15" customHeight="1" x14ac:dyDescent="0.35"/>
    <row r="251" s="11" customFormat="1" ht="15" customHeight="1" x14ac:dyDescent="0.35"/>
    <row r="252" s="11" customFormat="1" ht="15" customHeight="1" x14ac:dyDescent="0.35"/>
    <row r="253" s="11" customFormat="1" ht="15" customHeight="1" x14ac:dyDescent="0.35"/>
    <row r="254" s="11" customFormat="1" ht="15" customHeight="1" x14ac:dyDescent="0.35"/>
    <row r="255" s="11" customFormat="1" ht="15" customHeight="1" x14ac:dyDescent="0.35"/>
    <row r="256" s="11" customFormat="1" ht="15" customHeight="1" x14ac:dyDescent="0.35"/>
    <row r="257" s="11" customFormat="1" ht="15" customHeight="1" x14ac:dyDescent="0.35"/>
    <row r="258" s="11" customFormat="1" ht="15" customHeight="1" x14ac:dyDescent="0.35"/>
    <row r="259" s="11" customFormat="1" ht="15" customHeight="1" x14ac:dyDescent="0.35"/>
    <row r="260" s="11" customFormat="1" ht="15" customHeight="1" x14ac:dyDescent="0.35"/>
    <row r="261" s="11" customFormat="1" ht="15" customHeight="1" x14ac:dyDescent="0.35"/>
    <row r="262" s="11" customFormat="1" ht="15" customHeight="1" x14ac:dyDescent="0.35"/>
    <row r="263" s="11" customFormat="1" ht="15" customHeight="1" x14ac:dyDescent="0.35"/>
    <row r="264" s="11" customFormat="1" ht="15" customHeight="1" x14ac:dyDescent="0.35"/>
    <row r="265" s="11" customFormat="1" ht="15" customHeight="1" x14ac:dyDescent="0.35"/>
    <row r="266" s="11" customFormat="1" ht="15" customHeight="1" x14ac:dyDescent="0.35"/>
    <row r="267" s="11" customFormat="1" ht="15" customHeight="1" x14ac:dyDescent="0.35"/>
    <row r="268" s="11" customFormat="1" ht="15" customHeight="1" x14ac:dyDescent="0.35"/>
    <row r="269" s="11" customFormat="1" ht="15" customHeight="1" x14ac:dyDescent="0.35"/>
    <row r="270" s="11" customFormat="1" ht="15" customHeight="1" x14ac:dyDescent="0.35"/>
    <row r="271" s="11" customFormat="1" ht="15" customHeight="1" x14ac:dyDescent="0.35"/>
    <row r="272" s="11" customFormat="1" ht="15" customHeight="1" x14ac:dyDescent="0.35"/>
    <row r="273" s="11" customFormat="1" ht="15" customHeight="1" x14ac:dyDescent="0.35"/>
    <row r="274" s="11" customFormat="1" ht="15" customHeight="1" x14ac:dyDescent="0.35"/>
    <row r="275" s="11" customFormat="1" ht="15" customHeight="1" x14ac:dyDescent="0.35"/>
    <row r="276" s="11" customFormat="1" ht="15" customHeight="1" x14ac:dyDescent="0.35"/>
    <row r="277" s="11" customFormat="1" ht="15" customHeight="1" x14ac:dyDescent="0.35"/>
    <row r="278" s="11" customFormat="1" ht="15" customHeight="1" x14ac:dyDescent="0.35"/>
    <row r="279" s="11" customFormat="1" ht="15" customHeight="1" x14ac:dyDescent="0.35"/>
    <row r="280" s="11" customFormat="1" ht="15" customHeight="1" x14ac:dyDescent="0.35"/>
    <row r="281" s="11" customFormat="1" ht="15" customHeight="1" x14ac:dyDescent="0.35"/>
    <row r="282" s="11" customFormat="1" ht="15" customHeight="1" x14ac:dyDescent="0.35"/>
    <row r="283" s="11" customFormat="1" ht="15" customHeight="1" x14ac:dyDescent="0.35"/>
    <row r="284" s="11" customFormat="1" ht="15" customHeight="1" x14ac:dyDescent="0.35"/>
    <row r="285" s="11" customFormat="1" ht="15" customHeight="1" x14ac:dyDescent="0.35"/>
    <row r="286" s="11" customFormat="1" ht="15" customHeight="1" x14ac:dyDescent="0.35"/>
    <row r="287" s="11" customFormat="1" ht="15" customHeight="1" x14ac:dyDescent="0.35"/>
    <row r="288" s="11" customFormat="1" ht="15" customHeight="1" x14ac:dyDescent="0.35"/>
    <row r="289" s="11" customFormat="1" ht="15" customHeight="1" x14ac:dyDescent="0.35"/>
    <row r="290" s="11" customFormat="1" ht="15" customHeight="1" x14ac:dyDescent="0.35"/>
    <row r="291" s="11" customFormat="1" ht="15" customHeight="1" x14ac:dyDescent="0.35"/>
    <row r="292" s="11" customFormat="1" ht="15" customHeight="1" x14ac:dyDescent="0.35"/>
    <row r="293" s="11" customFormat="1" ht="15" customHeight="1" x14ac:dyDescent="0.35"/>
    <row r="294" s="11" customFormat="1" ht="15" customHeight="1" x14ac:dyDescent="0.35"/>
    <row r="295" s="11" customFormat="1" ht="15" customHeight="1" x14ac:dyDescent="0.35"/>
    <row r="296" s="11" customFormat="1" ht="15" customHeight="1" x14ac:dyDescent="0.35"/>
    <row r="297" s="11" customFormat="1" ht="15" customHeight="1" x14ac:dyDescent="0.35"/>
    <row r="298" s="11" customFormat="1" ht="15" customHeight="1" x14ac:dyDescent="0.35"/>
    <row r="299" s="11" customFormat="1" ht="15" customHeight="1" x14ac:dyDescent="0.35"/>
    <row r="300" s="11" customFormat="1" ht="15" customHeight="1" x14ac:dyDescent="0.35"/>
    <row r="301" s="11" customFormat="1" ht="15" customHeight="1" x14ac:dyDescent="0.35"/>
    <row r="302" s="11" customFormat="1" ht="15" customHeight="1" x14ac:dyDescent="0.35"/>
    <row r="303" s="11" customFormat="1" ht="15" customHeight="1" x14ac:dyDescent="0.35"/>
    <row r="304" s="11" customFormat="1" ht="15" customHeight="1" x14ac:dyDescent="0.35"/>
    <row r="305" s="11" customFormat="1" ht="15" customHeight="1" x14ac:dyDescent="0.35"/>
    <row r="306" s="11" customFormat="1" ht="15" customHeight="1" x14ac:dyDescent="0.35"/>
    <row r="307" s="11" customFormat="1" ht="15" customHeight="1" x14ac:dyDescent="0.35"/>
    <row r="308" s="11" customFormat="1" ht="15" customHeight="1" x14ac:dyDescent="0.35"/>
    <row r="309" s="11" customFormat="1" ht="15" customHeight="1" x14ac:dyDescent="0.35"/>
    <row r="310" s="11" customFormat="1" ht="15" customHeight="1" x14ac:dyDescent="0.35"/>
    <row r="311" s="11" customFormat="1" ht="15" customHeight="1" x14ac:dyDescent="0.35"/>
    <row r="312" s="11" customFormat="1" ht="15" customHeight="1" x14ac:dyDescent="0.35"/>
    <row r="313" s="11" customFormat="1" ht="15" customHeight="1" x14ac:dyDescent="0.35"/>
    <row r="314" s="11" customFormat="1" ht="15" customHeight="1" x14ac:dyDescent="0.35"/>
    <row r="315" s="11" customFormat="1" ht="15" customHeight="1" x14ac:dyDescent="0.35"/>
    <row r="316" s="11" customFormat="1" ht="15" customHeight="1" x14ac:dyDescent="0.35"/>
    <row r="317" s="11" customFormat="1" ht="15" customHeight="1" x14ac:dyDescent="0.35"/>
    <row r="318" s="11" customFormat="1" ht="15" customHeight="1" x14ac:dyDescent="0.35"/>
    <row r="319" s="11" customFormat="1" ht="15" customHeight="1" x14ac:dyDescent="0.35"/>
    <row r="320" s="11" customFormat="1" ht="15" customHeight="1" x14ac:dyDescent="0.35"/>
    <row r="321" s="11" customFormat="1" ht="15" customHeight="1" x14ac:dyDescent="0.35"/>
    <row r="322" s="11" customFormat="1" ht="15" customHeight="1" x14ac:dyDescent="0.35"/>
    <row r="323" s="11" customFormat="1" ht="15" customHeight="1" x14ac:dyDescent="0.35"/>
    <row r="324" s="11" customFormat="1" ht="15" customHeight="1" x14ac:dyDescent="0.35"/>
    <row r="325" s="11" customFormat="1" ht="15" customHeight="1" x14ac:dyDescent="0.35"/>
    <row r="326" s="11" customFormat="1" ht="15" customHeight="1" x14ac:dyDescent="0.35"/>
    <row r="327" s="11" customFormat="1" ht="15" customHeight="1" x14ac:dyDescent="0.35"/>
    <row r="328" s="11" customFormat="1" ht="15" customHeight="1" x14ac:dyDescent="0.35"/>
    <row r="329" s="11" customFormat="1" ht="15" customHeight="1" x14ac:dyDescent="0.35"/>
    <row r="330" s="11" customFormat="1" ht="15" customHeight="1" x14ac:dyDescent="0.35"/>
    <row r="331" s="11" customFormat="1" ht="15" customHeight="1" x14ac:dyDescent="0.35"/>
    <row r="332" s="11" customFormat="1" ht="15" customHeight="1" x14ac:dyDescent="0.35"/>
    <row r="333" s="11" customFormat="1" ht="15" customHeight="1" x14ac:dyDescent="0.35"/>
    <row r="334" s="11" customFormat="1" ht="15" customHeight="1" x14ac:dyDescent="0.35"/>
    <row r="335" s="11" customFormat="1" ht="15" customHeight="1" x14ac:dyDescent="0.35"/>
    <row r="336" s="11" customFormat="1" ht="15" customHeight="1" x14ac:dyDescent="0.35"/>
    <row r="337" s="11" customFormat="1" ht="15" customHeight="1" x14ac:dyDescent="0.35"/>
    <row r="338" s="11" customFormat="1" ht="15" customHeight="1" x14ac:dyDescent="0.35"/>
    <row r="339" s="11" customFormat="1" ht="15" customHeight="1" x14ac:dyDescent="0.35"/>
    <row r="340" s="11" customFormat="1" ht="15" customHeight="1" x14ac:dyDescent="0.35"/>
    <row r="341" s="11" customFormat="1" ht="15" customHeight="1" x14ac:dyDescent="0.35"/>
    <row r="342" s="11" customFormat="1" ht="15" customHeight="1" x14ac:dyDescent="0.35"/>
    <row r="343" s="11" customFormat="1" ht="15" customHeight="1" x14ac:dyDescent="0.35"/>
    <row r="344" s="11" customFormat="1" ht="15" customHeight="1" x14ac:dyDescent="0.35"/>
    <row r="345" s="11" customFormat="1" ht="15" customHeight="1" x14ac:dyDescent="0.35"/>
    <row r="346" s="11" customFormat="1" ht="15" customHeight="1" x14ac:dyDescent="0.35"/>
    <row r="347" s="11" customFormat="1" ht="15" customHeight="1" x14ac:dyDescent="0.35"/>
    <row r="348" s="11" customFormat="1" ht="15" customHeight="1" x14ac:dyDescent="0.35"/>
    <row r="349" s="11" customFormat="1" ht="15" customHeight="1" x14ac:dyDescent="0.35"/>
    <row r="350" s="11" customFormat="1" ht="15" customHeight="1" x14ac:dyDescent="0.35"/>
    <row r="351" s="11" customFormat="1" ht="15" customHeight="1" x14ac:dyDescent="0.35"/>
    <row r="352" s="11" customFormat="1" ht="15" customHeight="1" x14ac:dyDescent="0.35"/>
    <row r="353" s="11" customFormat="1" ht="15" customHeight="1" x14ac:dyDescent="0.35"/>
    <row r="354" s="11" customFormat="1" ht="15" customHeight="1" x14ac:dyDescent="0.35"/>
    <row r="355" s="11" customFormat="1" ht="15" customHeight="1" x14ac:dyDescent="0.35"/>
    <row r="356" s="11" customFormat="1" ht="15" customHeight="1" x14ac:dyDescent="0.35"/>
    <row r="357" s="11" customFormat="1" ht="15" customHeight="1" x14ac:dyDescent="0.35"/>
    <row r="358" s="11" customFormat="1" ht="15" customHeight="1" x14ac:dyDescent="0.35"/>
    <row r="359" s="11" customFormat="1" ht="15" customHeight="1" x14ac:dyDescent="0.35"/>
    <row r="360" s="11" customFormat="1" ht="15" customHeight="1" x14ac:dyDescent="0.35"/>
    <row r="361" s="11" customFormat="1" ht="15" customHeight="1" x14ac:dyDescent="0.35"/>
    <row r="362" s="11" customFormat="1" ht="15" customHeight="1" x14ac:dyDescent="0.35"/>
    <row r="363" s="11" customFormat="1" ht="15" customHeight="1" x14ac:dyDescent="0.35"/>
    <row r="364" s="11" customFormat="1" ht="15" customHeight="1" x14ac:dyDescent="0.35"/>
    <row r="365" s="11" customFormat="1" ht="15" customHeight="1" x14ac:dyDescent="0.35"/>
    <row r="366" s="11" customFormat="1" ht="15" customHeight="1" x14ac:dyDescent="0.35"/>
    <row r="367" s="11" customFormat="1" ht="15" customHeight="1" x14ac:dyDescent="0.35"/>
    <row r="368" s="11" customFormat="1" ht="15" customHeight="1" x14ac:dyDescent="0.35"/>
    <row r="369" s="11" customFormat="1" ht="15" customHeight="1" x14ac:dyDescent="0.35"/>
    <row r="370" s="11" customFormat="1" ht="15" customHeight="1" x14ac:dyDescent="0.35"/>
    <row r="371" s="11" customFormat="1" ht="15" customHeight="1" x14ac:dyDescent="0.35"/>
    <row r="372" s="11" customFormat="1" ht="15" customHeight="1" x14ac:dyDescent="0.35"/>
    <row r="373" s="11" customFormat="1" ht="15" customHeight="1" x14ac:dyDescent="0.35"/>
    <row r="374" s="11" customFormat="1" ht="15" customHeight="1" x14ac:dyDescent="0.35"/>
    <row r="375" s="11" customFormat="1" ht="15" customHeight="1" x14ac:dyDescent="0.35"/>
    <row r="376" s="11" customFormat="1" ht="15" customHeight="1" x14ac:dyDescent="0.35"/>
    <row r="377" s="11" customFormat="1" ht="15" customHeight="1" x14ac:dyDescent="0.35"/>
    <row r="378" s="11" customFormat="1" ht="15" customHeight="1" x14ac:dyDescent="0.35"/>
    <row r="379" s="11" customFormat="1" ht="15" customHeight="1" x14ac:dyDescent="0.35"/>
    <row r="380" s="11" customFormat="1" ht="15" customHeight="1" x14ac:dyDescent="0.35"/>
    <row r="381" s="11" customFormat="1" ht="15" customHeight="1" x14ac:dyDescent="0.35"/>
    <row r="382" s="11" customFormat="1" ht="15" customHeight="1" x14ac:dyDescent="0.35"/>
    <row r="383" s="11" customFormat="1" ht="15" customHeight="1" x14ac:dyDescent="0.35"/>
    <row r="384" s="11" customFormat="1" ht="15" customHeight="1" x14ac:dyDescent="0.35"/>
    <row r="385" s="11" customFormat="1" ht="15" customHeight="1" x14ac:dyDescent="0.35"/>
    <row r="386" s="11" customFormat="1" ht="15" customHeight="1" x14ac:dyDescent="0.35"/>
    <row r="387" s="11" customFormat="1" ht="15" customHeight="1" x14ac:dyDescent="0.35"/>
    <row r="388" s="11" customFormat="1" ht="15" customHeight="1" x14ac:dyDescent="0.35"/>
    <row r="389" s="11" customFormat="1" ht="15" customHeight="1" x14ac:dyDescent="0.35"/>
    <row r="390" s="11" customFormat="1" ht="15" customHeight="1" x14ac:dyDescent="0.35"/>
    <row r="391" s="11" customFormat="1" ht="15" customHeight="1" x14ac:dyDescent="0.35"/>
    <row r="392" s="11" customFormat="1" ht="15" customHeight="1" x14ac:dyDescent="0.35"/>
    <row r="393" s="11" customFormat="1" ht="15" customHeight="1" x14ac:dyDescent="0.35"/>
    <row r="394" s="11" customFormat="1" ht="15" customHeight="1" x14ac:dyDescent="0.35"/>
    <row r="395" s="11" customFormat="1" ht="15" customHeight="1" x14ac:dyDescent="0.35"/>
    <row r="396" s="11" customFormat="1" ht="15" customHeight="1" x14ac:dyDescent="0.35"/>
    <row r="397" s="11" customFormat="1" ht="15" customHeight="1" x14ac:dyDescent="0.35"/>
    <row r="398" s="11" customFormat="1" ht="15" customHeight="1" x14ac:dyDescent="0.35"/>
    <row r="399" s="11" customFormat="1" ht="15" customHeight="1" x14ac:dyDescent="0.35"/>
    <row r="400" s="11" customFormat="1" ht="15" customHeight="1" x14ac:dyDescent="0.35"/>
    <row r="401" s="11" customFormat="1" ht="15" customHeight="1" x14ac:dyDescent="0.35"/>
    <row r="402" s="11" customFormat="1" ht="15" customHeight="1" x14ac:dyDescent="0.35"/>
    <row r="403" s="11" customFormat="1" ht="15" customHeight="1" x14ac:dyDescent="0.35"/>
    <row r="404" s="11" customFormat="1" ht="15" customHeight="1" x14ac:dyDescent="0.35"/>
    <row r="405" s="11" customFormat="1" ht="15" customHeight="1" x14ac:dyDescent="0.35"/>
    <row r="406" s="11" customFormat="1" ht="15" customHeight="1" x14ac:dyDescent="0.35"/>
    <row r="407" s="11" customFormat="1" ht="15" customHeight="1" x14ac:dyDescent="0.35"/>
    <row r="408" s="11" customFormat="1" ht="15" customHeight="1" x14ac:dyDescent="0.35"/>
    <row r="409" s="11" customFormat="1" ht="15" customHeight="1" x14ac:dyDescent="0.35"/>
    <row r="410" s="11" customFormat="1" ht="15" customHeight="1" x14ac:dyDescent="0.35"/>
    <row r="411" s="11" customFormat="1" ht="15" customHeight="1" x14ac:dyDescent="0.35"/>
    <row r="412" s="11" customFormat="1" ht="15" customHeight="1" x14ac:dyDescent="0.35"/>
    <row r="413" s="11" customFormat="1" ht="15" customHeight="1" x14ac:dyDescent="0.35"/>
    <row r="414" s="11" customFormat="1" ht="15" customHeight="1" x14ac:dyDescent="0.35"/>
    <row r="415" s="11" customFormat="1" ht="15" customHeight="1" x14ac:dyDescent="0.35"/>
    <row r="416" s="11" customFormat="1" ht="15" customHeight="1" x14ac:dyDescent="0.35"/>
    <row r="417" s="11" customFormat="1" ht="15" customHeight="1" x14ac:dyDescent="0.35"/>
    <row r="418" s="11" customFormat="1" ht="15" customHeight="1" x14ac:dyDescent="0.35"/>
    <row r="419" s="11" customFormat="1" ht="15" customHeight="1" x14ac:dyDescent="0.35"/>
    <row r="420" s="11" customFormat="1" ht="15" customHeight="1" x14ac:dyDescent="0.35"/>
    <row r="421" s="11" customFormat="1" ht="15" customHeight="1" x14ac:dyDescent="0.35"/>
    <row r="422" s="11" customFormat="1" ht="15" customHeight="1" x14ac:dyDescent="0.35"/>
    <row r="423" s="11" customFormat="1" ht="15" customHeight="1" x14ac:dyDescent="0.35"/>
    <row r="424" s="11" customFormat="1" ht="15" customHeight="1" x14ac:dyDescent="0.35"/>
    <row r="425" s="11" customFormat="1" ht="15" customHeight="1" x14ac:dyDescent="0.35"/>
    <row r="426" s="11" customFormat="1" ht="15" customHeight="1" x14ac:dyDescent="0.35"/>
    <row r="427" s="11" customFormat="1" ht="15" customHeight="1" x14ac:dyDescent="0.35"/>
    <row r="428" s="11" customFormat="1" ht="15" customHeight="1" x14ac:dyDescent="0.35"/>
    <row r="429" s="11" customFormat="1" ht="15" customHeight="1" x14ac:dyDescent="0.35"/>
    <row r="430" s="11" customFormat="1" ht="15" customHeight="1" x14ac:dyDescent="0.35"/>
    <row r="431" s="11" customFormat="1" ht="15" customHeight="1" x14ac:dyDescent="0.35"/>
    <row r="432" s="11" customFormat="1" ht="15" customHeight="1" x14ac:dyDescent="0.35"/>
    <row r="433" s="11" customFormat="1" ht="15" customHeight="1" x14ac:dyDescent="0.35"/>
    <row r="434" s="11" customFormat="1" ht="15" customHeight="1" x14ac:dyDescent="0.35"/>
    <row r="435" s="11" customFormat="1" ht="15" customHeight="1" x14ac:dyDescent="0.35"/>
    <row r="436" s="11" customFormat="1" ht="15" customHeight="1" x14ac:dyDescent="0.35"/>
    <row r="437" s="11" customFormat="1" ht="15" customHeight="1" x14ac:dyDescent="0.35"/>
    <row r="438" s="11" customFormat="1" ht="15" customHeight="1" x14ac:dyDescent="0.35"/>
    <row r="439" s="11" customFormat="1" ht="15" customHeight="1" x14ac:dyDescent="0.35"/>
    <row r="440" s="11" customFormat="1" ht="15" customHeight="1" x14ac:dyDescent="0.35"/>
    <row r="441" s="11" customFormat="1" ht="15" customHeight="1" x14ac:dyDescent="0.35"/>
    <row r="442" s="11" customFormat="1" ht="15" customHeight="1" x14ac:dyDescent="0.35"/>
    <row r="443" s="11" customFormat="1" ht="15" customHeight="1" x14ac:dyDescent="0.35"/>
    <row r="444" s="11" customFormat="1" ht="15" customHeight="1" x14ac:dyDescent="0.35"/>
    <row r="445" s="11" customFormat="1" ht="15" customHeight="1" x14ac:dyDescent="0.35"/>
    <row r="446" s="11" customFormat="1" ht="15" customHeight="1" x14ac:dyDescent="0.35"/>
    <row r="447" ht="15" customHeight="1" x14ac:dyDescent="0.35"/>
    <row r="448" ht="15" customHeight="1" x14ac:dyDescent="0.35"/>
    <row r="449" ht="15" customHeight="1" x14ac:dyDescent="0.35"/>
    <row r="450" ht="15" customHeight="1" x14ac:dyDescent="0.35"/>
    <row r="451" ht="15" customHeight="1" x14ac:dyDescent="0.35"/>
    <row r="452" ht="15" customHeight="1" x14ac:dyDescent="0.35"/>
    <row r="453" ht="15" customHeight="1" x14ac:dyDescent="0.35"/>
    <row r="454" ht="15" customHeight="1" x14ac:dyDescent="0.35"/>
    <row r="455" ht="15" customHeight="1" x14ac:dyDescent="0.35"/>
    <row r="456" ht="15" customHeight="1" x14ac:dyDescent="0.35"/>
    <row r="457" ht="15" customHeight="1" x14ac:dyDescent="0.35"/>
    <row r="458" ht="15" customHeight="1" x14ac:dyDescent="0.35"/>
    <row r="459" ht="15" customHeight="1" x14ac:dyDescent="0.35"/>
    <row r="460" ht="15" customHeight="1" x14ac:dyDescent="0.35"/>
    <row r="461" ht="15" customHeight="1" x14ac:dyDescent="0.35"/>
    <row r="462" ht="15" customHeight="1" x14ac:dyDescent="0.35"/>
    <row r="463" ht="15" customHeight="1" x14ac:dyDescent="0.35"/>
    <row r="464" ht="15" customHeight="1" x14ac:dyDescent="0.35"/>
    <row r="465" ht="15" customHeight="1" x14ac:dyDescent="0.35"/>
    <row r="466" ht="15" customHeight="1" x14ac:dyDescent="0.35"/>
    <row r="467" ht="15" customHeight="1" x14ac:dyDescent="0.35"/>
    <row r="468" ht="15" customHeight="1" x14ac:dyDescent="0.35"/>
    <row r="469" ht="15" customHeight="1" x14ac:dyDescent="0.35"/>
    <row r="470" ht="15" customHeight="1" x14ac:dyDescent="0.35"/>
    <row r="471" ht="15" customHeight="1" x14ac:dyDescent="0.35"/>
    <row r="472" ht="15" customHeight="1" x14ac:dyDescent="0.35"/>
    <row r="473" ht="15" customHeight="1" x14ac:dyDescent="0.35"/>
    <row r="474" ht="15" customHeight="1" x14ac:dyDescent="0.35"/>
    <row r="475" ht="15" customHeight="1" x14ac:dyDescent="0.35"/>
    <row r="476" ht="15" customHeight="1" x14ac:dyDescent="0.35"/>
    <row r="477" ht="15" customHeight="1" x14ac:dyDescent="0.35"/>
    <row r="478" ht="15" customHeight="1" x14ac:dyDescent="0.35"/>
    <row r="479" ht="15" customHeight="1" x14ac:dyDescent="0.35"/>
    <row r="480" ht="15" customHeight="1" x14ac:dyDescent="0.35"/>
    <row r="481" ht="15" customHeight="1" x14ac:dyDescent="0.35"/>
    <row r="482" ht="15" customHeight="1" x14ac:dyDescent="0.35"/>
    <row r="483" ht="15" customHeight="1" x14ac:dyDescent="0.35"/>
    <row r="484" ht="15" customHeight="1" x14ac:dyDescent="0.35"/>
    <row r="485" ht="15" customHeight="1" x14ac:dyDescent="0.35"/>
    <row r="486" ht="15" customHeight="1" x14ac:dyDescent="0.35"/>
    <row r="487" ht="15" customHeight="1" x14ac:dyDescent="0.35"/>
    <row r="488" ht="15" customHeight="1" x14ac:dyDescent="0.35"/>
    <row r="489" ht="15" customHeight="1" x14ac:dyDescent="0.35"/>
    <row r="490" ht="15" customHeight="1" x14ac:dyDescent="0.35"/>
    <row r="491" ht="15" customHeight="1" x14ac:dyDescent="0.35"/>
    <row r="492" ht="15" customHeight="1" x14ac:dyDescent="0.35"/>
    <row r="493" ht="15" customHeight="1" x14ac:dyDescent="0.35"/>
    <row r="494" ht="15" customHeight="1" x14ac:dyDescent="0.35"/>
    <row r="495" ht="15" customHeight="1" x14ac:dyDescent="0.35"/>
    <row r="496" ht="15" customHeight="1" x14ac:dyDescent="0.35"/>
    <row r="497" ht="15" customHeight="1" x14ac:dyDescent="0.35"/>
    <row r="498" ht="15" customHeight="1" x14ac:dyDescent="0.35"/>
    <row r="499" ht="15" customHeight="1" x14ac:dyDescent="0.35"/>
    <row r="500" ht="15" customHeight="1" x14ac:dyDescent="0.35"/>
    <row r="501" ht="15" customHeight="1" x14ac:dyDescent="0.35"/>
    <row r="502" ht="15" customHeight="1" x14ac:dyDescent="0.35"/>
    <row r="503" ht="15" customHeight="1" x14ac:dyDescent="0.35"/>
    <row r="504" ht="15" customHeight="1" x14ac:dyDescent="0.35"/>
    <row r="505" ht="15" customHeight="1" x14ac:dyDescent="0.35"/>
    <row r="506" ht="15" customHeight="1" x14ac:dyDescent="0.35"/>
    <row r="507" ht="15" customHeight="1" x14ac:dyDescent="0.35"/>
    <row r="508" ht="15" customHeight="1" x14ac:dyDescent="0.35"/>
    <row r="509" ht="15" customHeight="1" x14ac:dyDescent="0.35"/>
    <row r="510" ht="15" customHeight="1" x14ac:dyDescent="0.35"/>
    <row r="511" ht="15" customHeight="1" x14ac:dyDescent="0.35"/>
    <row r="512" ht="15" customHeight="1" x14ac:dyDescent="0.35"/>
    <row r="513" ht="15" customHeight="1" x14ac:dyDescent="0.35"/>
    <row r="514" ht="15" customHeight="1" x14ac:dyDescent="0.35"/>
    <row r="515" ht="15" customHeight="1" x14ac:dyDescent="0.35"/>
    <row r="516" ht="15" customHeight="1" x14ac:dyDescent="0.35"/>
    <row r="517" ht="15" customHeight="1" x14ac:dyDescent="0.35"/>
    <row r="518" ht="15" customHeight="1" x14ac:dyDescent="0.35"/>
    <row r="519" ht="15" customHeight="1" x14ac:dyDescent="0.35"/>
    <row r="520" ht="15" customHeight="1" x14ac:dyDescent="0.35"/>
    <row r="521" ht="15" customHeight="1" x14ac:dyDescent="0.35"/>
    <row r="522" ht="15" customHeight="1" x14ac:dyDescent="0.35"/>
    <row r="523" ht="15" customHeight="1" x14ac:dyDescent="0.35"/>
  </sheetData>
  <sheetProtection selectLockedCells="1"/>
  <mergeCells count="341">
    <mergeCell ref="B28:BB28"/>
    <mergeCell ref="H30:AC30"/>
    <mergeCell ref="N102:T102"/>
    <mergeCell ref="V102:X102"/>
    <mergeCell ref="Z102:AF102"/>
    <mergeCell ref="AG102:AK102"/>
    <mergeCell ref="C104:E104"/>
    <mergeCell ref="N98:T98"/>
    <mergeCell ref="M95:Q95"/>
    <mergeCell ref="V93:Z93"/>
    <mergeCell ref="Z95:AC95"/>
    <mergeCell ref="N89:Z89"/>
    <mergeCell ref="I93:N93"/>
    <mergeCell ref="C85:H85"/>
    <mergeCell ref="J85:R85"/>
    <mergeCell ref="C87:L87"/>
    <mergeCell ref="AP55:AQ55"/>
    <mergeCell ref="AR55:AX55"/>
    <mergeCell ref="C42:J42"/>
    <mergeCell ref="L46:V46"/>
    <mergeCell ref="L42:P42"/>
    <mergeCell ref="AC46:AK46"/>
    <mergeCell ref="AQ46:AU46"/>
    <mergeCell ref="F104:K104"/>
    <mergeCell ref="L104:S104"/>
    <mergeCell ref="U104:X104"/>
    <mergeCell ref="Y104:AB104"/>
    <mergeCell ref="AD104:AJ104"/>
    <mergeCell ref="AK104:AO104"/>
    <mergeCell ref="AM132:AO132"/>
    <mergeCell ref="AK132:AL132"/>
    <mergeCell ref="AI132:AJ132"/>
    <mergeCell ref="AG132:AH132"/>
    <mergeCell ref="AE132:AF132"/>
    <mergeCell ref="AC132:AD132"/>
    <mergeCell ref="AA132:AB132"/>
    <mergeCell ref="W132:Z132"/>
    <mergeCell ref="S132:U132"/>
    <mergeCell ref="AC128:AD128"/>
    <mergeCell ref="S127:U127"/>
    <mergeCell ref="AC126:AD126"/>
    <mergeCell ref="I128:J128"/>
    <mergeCell ref="M126:N126"/>
    <mergeCell ref="D138:E139"/>
    <mergeCell ref="F138:M139"/>
    <mergeCell ref="O138:V139"/>
    <mergeCell ref="W138:AI139"/>
    <mergeCell ref="C132:F132"/>
    <mergeCell ref="C136:BA136"/>
    <mergeCell ref="O132:P132"/>
    <mergeCell ref="M132:N132"/>
    <mergeCell ref="K132:L132"/>
    <mergeCell ref="I132:J132"/>
    <mergeCell ref="G132:H132"/>
    <mergeCell ref="Q132:R132"/>
    <mergeCell ref="AM131:AO131"/>
    <mergeCell ref="AQ130:AU130"/>
    <mergeCell ref="AV129:AX129"/>
    <mergeCell ref="AC129:AD129"/>
    <mergeCell ref="AE129:AF129"/>
    <mergeCell ref="AG129:AH129"/>
    <mergeCell ref="AI129:AJ129"/>
    <mergeCell ref="AK129:AL129"/>
    <mergeCell ref="AM129:AO129"/>
    <mergeCell ref="AQ129:AU129"/>
    <mergeCell ref="AV130:AX130"/>
    <mergeCell ref="AC130:AD130"/>
    <mergeCell ref="AE130:AF130"/>
    <mergeCell ref="AG130:AH130"/>
    <mergeCell ref="AI130:AJ130"/>
    <mergeCell ref="AK130:AL130"/>
    <mergeCell ref="AM130:AO130"/>
    <mergeCell ref="AC131:AD131"/>
    <mergeCell ref="Q131:R131"/>
    <mergeCell ref="Q130:R130"/>
    <mergeCell ref="Q129:R129"/>
    <mergeCell ref="O131:P131"/>
    <mergeCell ref="O130:P130"/>
    <mergeCell ref="AE131:AF131"/>
    <mergeCell ref="AG131:AH131"/>
    <mergeCell ref="AI131:AJ131"/>
    <mergeCell ref="AK131:AL131"/>
    <mergeCell ref="C102:K102"/>
    <mergeCell ref="K129:L129"/>
    <mergeCell ref="K128:L128"/>
    <mergeCell ref="K127:L127"/>
    <mergeCell ref="K126:L126"/>
    <mergeCell ref="M129:N129"/>
    <mergeCell ref="AA126:AB126"/>
    <mergeCell ref="W126:Z126"/>
    <mergeCell ref="O128:P128"/>
    <mergeCell ref="O127:P127"/>
    <mergeCell ref="M128:N128"/>
    <mergeCell ref="M127:N127"/>
    <mergeCell ref="S128:U128"/>
    <mergeCell ref="G128:H128"/>
    <mergeCell ref="Q128:R128"/>
    <mergeCell ref="Q127:R127"/>
    <mergeCell ref="Q126:R126"/>
    <mergeCell ref="W128:Z128"/>
    <mergeCell ref="AA128:AB128"/>
    <mergeCell ref="C128:F128"/>
    <mergeCell ref="K131:L131"/>
    <mergeCell ref="K130:L130"/>
    <mergeCell ref="M131:N131"/>
    <mergeCell ref="M130:N130"/>
    <mergeCell ref="O129:P129"/>
    <mergeCell ref="J61:Y61"/>
    <mergeCell ref="B53:BB53"/>
    <mergeCell ref="AC75:AK75"/>
    <mergeCell ref="AE127:AF127"/>
    <mergeCell ref="AG127:AH127"/>
    <mergeCell ref="AI127:AJ127"/>
    <mergeCell ref="AK127:AL127"/>
    <mergeCell ref="G127:H127"/>
    <mergeCell ref="G126:H126"/>
    <mergeCell ref="I127:J127"/>
    <mergeCell ref="AB89:AW89"/>
    <mergeCell ref="C83:L83"/>
    <mergeCell ref="AO79:AS79"/>
    <mergeCell ref="AU79:AY79"/>
    <mergeCell ref="B59:BB59"/>
    <mergeCell ref="C61:H61"/>
    <mergeCell ref="H69:N69"/>
    <mergeCell ref="P69:R69"/>
    <mergeCell ref="D55:E55"/>
    <mergeCell ref="C98:H98"/>
    <mergeCell ref="U98:X98"/>
    <mergeCell ref="Z98:AF98"/>
    <mergeCell ref="C130:F130"/>
    <mergeCell ref="C131:F131"/>
    <mergeCell ref="S129:U129"/>
    <mergeCell ref="S130:U130"/>
    <mergeCell ref="W129:Z129"/>
    <mergeCell ref="AA129:AB129"/>
    <mergeCell ref="W130:Z130"/>
    <mergeCell ref="AA130:AB130"/>
    <mergeCell ref="W131:Z131"/>
    <mergeCell ref="AA131:AB131"/>
    <mergeCell ref="S131:U131"/>
    <mergeCell ref="I131:J131"/>
    <mergeCell ref="I130:J130"/>
    <mergeCell ref="I129:J129"/>
    <mergeCell ref="G131:H131"/>
    <mergeCell ref="G130:H130"/>
    <mergeCell ref="G129:H129"/>
    <mergeCell ref="X110:Z110"/>
    <mergeCell ref="K116:N116"/>
    <mergeCell ref="K118:N118"/>
    <mergeCell ref="AH12:AR12"/>
    <mergeCell ref="C20:J20"/>
    <mergeCell ref="C12:J12"/>
    <mergeCell ref="AV16:AX16"/>
    <mergeCell ref="Z10:AC10"/>
    <mergeCell ref="AE10:AO10"/>
    <mergeCell ref="AO20:AU20"/>
    <mergeCell ref="AH20:AM20"/>
    <mergeCell ref="C129:F129"/>
    <mergeCell ref="K79:M79"/>
    <mergeCell ref="AE79:AI79"/>
    <mergeCell ref="AK79:AM79"/>
    <mergeCell ref="AM127:AO127"/>
    <mergeCell ref="K124:N124"/>
    <mergeCell ref="O124:R124"/>
    <mergeCell ref="G124:J124"/>
    <mergeCell ref="O126:P126"/>
    <mergeCell ref="N100:T100"/>
    <mergeCell ref="B122:BB122"/>
    <mergeCell ref="C127:F127"/>
    <mergeCell ref="C126:F126"/>
    <mergeCell ref="AQ124:AZ127"/>
    <mergeCell ref="AA127:AB127"/>
    <mergeCell ref="AC127:AD127"/>
    <mergeCell ref="F55:N55"/>
    <mergeCell ref="P73:R73"/>
    <mergeCell ref="T73:AB73"/>
    <mergeCell ref="B2:K3"/>
    <mergeCell ref="L2:AM3"/>
    <mergeCell ref="AN2:AT2"/>
    <mergeCell ref="AN3:AT3"/>
    <mergeCell ref="AU2:BB2"/>
    <mergeCell ref="AU3:BB3"/>
    <mergeCell ref="G8:K8"/>
    <mergeCell ref="C18:J18"/>
    <mergeCell ref="L18:V18"/>
    <mergeCell ref="C10:J10"/>
    <mergeCell ref="L10:X10"/>
    <mergeCell ref="C16:J16"/>
    <mergeCell ref="L16:Q16"/>
    <mergeCell ref="S16:Z16"/>
    <mergeCell ref="AB16:AO16"/>
    <mergeCell ref="AQ16:AT16"/>
    <mergeCell ref="L12:X12"/>
    <mergeCell ref="C8:E8"/>
    <mergeCell ref="B6:BB6"/>
    <mergeCell ref="Z12:AG12"/>
    <mergeCell ref="AT10:AZ13"/>
    <mergeCell ref="N24:P24"/>
    <mergeCell ref="C24:L24"/>
    <mergeCell ref="P22:Q22"/>
    <mergeCell ref="S22:T22"/>
    <mergeCell ref="V22:W22"/>
    <mergeCell ref="Y22:AA22"/>
    <mergeCell ref="AQ47:AU47"/>
    <mergeCell ref="C35:G35"/>
    <mergeCell ref="I35:N35"/>
    <mergeCell ref="C33:H33"/>
    <mergeCell ref="I33:L33"/>
    <mergeCell ref="P35:T35"/>
    <mergeCell ref="V35:AM35"/>
    <mergeCell ref="C44:F44"/>
    <mergeCell ref="H44:J44"/>
    <mergeCell ref="AC47:AK47"/>
    <mergeCell ref="H46:J46"/>
    <mergeCell ref="B40:BB40"/>
    <mergeCell ref="L47:V47"/>
    <mergeCell ref="AG22:AH22"/>
    <mergeCell ref="C30:F30"/>
    <mergeCell ref="H31:AC31"/>
    <mergeCell ref="N33:P33"/>
    <mergeCell ref="R33:AC33"/>
    <mergeCell ref="BE2:BF3"/>
    <mergeCell ref="BD8:BH10"/>
    <mergeCell ref="R95:T96"/>
    <mergeCell ref="AD95:AG96"/>
    <mergeCell ref="Q24:AJ24"/>
    <mergeCell ref="AK24:AS24"/>
    <mergeCell ref="AU24:AZ24"/>
    <mergeCell ref="BF85:BL85"/>
    <mergeCell ref="BD81:BJ81"/>
    <mergeCell ref="AW46:AX46"/>
    <mergeCell ref="AZ46:BA46"/>
    <mergeCell ref="L44:V44"/>
    <mergeCell ref="X44:AA44"/>
    <mergeCell ref="AZ49:BA49"/>
    <mergeCell ref="AQ49:AU49"/>
    <mergeCell ref="AC49:AK49"/>
    <mergeCell ref="V20:AG20"/>
    <mergeCell ref="AP91:AZ91"/>
    <mergeCell ref="AA79:AC79"/>
    <mergeCell ref="J75:Z75"/>
    <mergeCell ref="O79:Q79"/>
    <mergeCell ref="L20:T20"/>
    <mergeCell ref="S79:U79"/>
    <mergeCell ref="C22:L22"/>
    <mergeCell ref="AM75:AY75"/>
    <mergeCell ref="C118:I118"/>
    <mergeCell ref="I126:J126"/>
    <mergeCell ref="X46:AA46"/>
    <mergeCell ref="AM46:AO46"/>
    <mergeCell ref="T85:AZ85"/>
    <mergeCell ref="N87:Z87"/>
    <mergeCell ref="AB87:AS87"/>
    <mergeCell ref="C63:K63"/>
    <mergeCell ref="M63:Y63"/>
    <mergeCell ref="C93:G93"/>
    <mergeCell ref="M83:Y83"/>
    <mergeCell ref="N91:Z91"/>
    <mergeCell ref="AZ48:BA48"/>
    <mergeCell ref="AQ48:AU48"/>
    <mergeCell ref="P55:R55"/>
    <mergeCell ref="S55:Y55"/>
    <mergeCell ref="AA55:AF55"/>
    <mergeCell ref="AG55:AN55"/>
    <mergeCell ref="AH73:AL73"/>
    <mergeCell ref="B67:BB67"/>
    <mergeCell ref="C69:F69"/>
    <mergeCell ref="AB91:AM91"/>
    <mergeCell ref="AN91:AO91"/>
    <mergeCell ref="C14:BA14"/>
    <mergeCell ref="AK114:AW114"/>
    <mergeCell ref="AJ118:AM118"/>
    <mergeCell ref="AE118:AH118"/>
    <mergeCell ref="Z118:AC118"/>
    <mergeCell ref="U118:X118"/>
    <mergeCell ref="P118:S118"/>
    <mergeCell ref="AJ116:AM116"/>
    <mergeCell ref="AE116:AH116"/>
    <mergeCell ref="Z116:AC116"/>
    <mergeCell ref="U116:X116"/>
    <mergeCell ref="P116:S116"/>
    <mergeCell ref="AJ83:AV83"/>
    <mergeCell ref="AC22:AE22"/>
    <mergeCell ref="I98:L98"/>
    <mergeCell ref="AG98:AK98"/>
    <mergeCell ref="AJ22:AZ22"/>
    <mergeCell ref="I110:L110"/>
    <mergeCell ref="AK63:AW63"/>
    <mergeCell ref="L49:V49"/>
    <mergeCell ref="AC48:AK48"/>
    <mergeCell ref="L48:V48"/>
    <mergeCell ref="V100:X100"/>
    <mergeCell ref="Z100:AE100"/>
    <mergeCell ref="AO118:AQ118"/>
    <mergeCell ref="AW20:BA20"/>
    <mergeCell ref="BD83:BM83"/>
    <mergeCell ref="AD73:AF73"/>
    <mergeCell ref="AA63:AI63"/>
    <mergeCell ref="AZ47:BA47"/>
    <mergeCell ref="AQ44:AU44"/>
    <mergeCell ref="AC44:AK44"/>
    <mergeCell ref="C106:BA106"/>
    <mergeCell ref="C110:H110"/>
    <mergeCell ref="AC110:AK110"/>
    <mergeCell ref="AM110:AP110"/>
    <mergeCell ref="AG100:AK100"/>
    <mergeCell ref="T69:AU69"/>
    <mergeCell ref="T71:AU71"/>
    <mergeCell ref="I71:R71"/>
    <mergeCell ref="C77:I77"/>
    <mergeCell ref="C79:E79"/>
    <mergeCell ref="G79:I79"/>
    <mergeCell ref="W79:Y79"/>
    <mergeCell ref="AP104:BA104"/>
    <mergeCell ref="C108:BA108"/>
    <mergeCell ref="N110:V110"/>
    <mergeCell ref="AA83:AI83"/>
    <mergeCell ref="BD12:BH14"/>
    <mergeCell ref="B75:I75"/>
    <mergeCell ref="B114:AJ114"/>
    <mergeCell ref="S126:U126"/>
    <mergeCell ref="W127:Z127"/>
    <mergeCell ref="AE128:AF128"/>
    <mergeCell ref="AG128:AH128"/>
    <mergeCell ref="AI128:AJ128"/>
    <mergeCell ref="AK128:AL128"/>
    <mergeCell ref="AM128:AO128"/>
    <mergeCell ref="C124:E124"/>
    <mergeCell ref="W124:Y124"/>
    <mergeCell ref="S124:U124"/>
    <mergeCell ref="AA124:AD124"/>
    <mergeCell ref="C116:I116"/>
    <mergeCell ref="AI126:AJ126"/>
    <mergeCell ref="AK126:AL126"/>
    <mergeCell ref="AM126:AO126"/>
    <mergeCell ref="AG126:AH126"/>
    <mergeCell ref="AE124:AH124"/>
    <mergeCell ref="AI124:AL124"/>
    <mergeCell ref="AM124:AO124"/>
    <mergeCell ref="AE126:AF126"/>
    <mergeCell ref="AR118:AU118"/>
  </mergeCells>
  <dataValidations count="2">
    <dataValidation type="list" allowBlank="1" showInputMessage="1" showErrorMessage="1" sqref="AB89:AW89 T69:AU69" xr:uid="{00000000-0002-0000-0100-000005000000}">
      <formula1>INDIRECT($H$69)</formula1>
    </dataValidation>
    <dataValidation type="list" allowBlank="1" showInputMessage="1" showErrorMessage="1" sqref="AB92:AS92" xr:uid="{00000000-0002-0000-0100-00000A000000}">
      <formula1>absences</formula1>
    </dataValidation>
  </dataValidations>
  <hyperlinks>
    <hyperlink ref="AK114:AW114" r:id="rId1" display="https://intranet.alfa3a.org/node/1400" xr:uid="{00000000-0004-0000-0100-000000000000}"/>
  </hyperlinks>
  <printOptions horizontalCentered="1" verticalCentered="1"/>
  <pageMargins left="7.874015748031496E-2" right="7.874015748031496E-2" top="7.874015748031496E-2" bottom="7.874015748031496E-2" header="0" footer="0"/>
  <pageSetup paperSize="9" scale="61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 altText="     Votre N+1 est informé de l'embauche">
                <anchor moveWithCells="1">
                  <from>
                    <xdr:col>36</xdr:col>
                    <xdr:colOff>146050</xdr:colOff>
                    <xdr:row>137</xdr:row>
                    <xdr:rowOff>31750</xdr:rowOff>
                  </from>
                  <to>
                    <xdr:col>52</xdr:col>
                    <xdr:colOff>0</xdr:colOff>
                    <xdr:row>138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100-000001000000}">
          <x14:formula1>
            <xm:f>LISTES!$D$2:$D$3</xm:f>
          </x14:formula1>
          <xm:sqref>N24:P24</xm:sqref>
        </x14:dataValidation>
        <x14:dataValidation type="list" allowBlank="1" showInputMessage="1" showErrorMessage="1" xr:uid="{00000000-0002-0000-0100-000003000000}">
          <x14:formula1>
            <xm:f>LISTES!$A$2:$A$3</xm:f>
          </x14:formula1>
          <xm:sqref>G8:K8</xm:sqref>
        </x14:dataValidation>
        <x14:dataValidation type="list" allowBlank="1" showInputMessage="1" showErrorMessage="1" xr:uid="{00000000-0002-0000-0100-000004000000}">
          <x14:formula1>
            <xm:f>LISTES!$G$2:$G$8</xm:f>
          </x14:formula1>
          <xm:sqref>H69:N69</xm:sqref>
        </x14:dataValidation>
        <x14:dataValidation type="list" allowBlank="1" showInputMessage="1" showErrorMessage="1" xr:uid="{00000000-0002-0000-0100-00000B000000}">
          <x14:formula1>
            <xm:f>LISTES!$C$24:$C$27</xm:f>
          </x14:formula1>
          <xm:sqref>AU24:AZ24</xm:sqref>
        </x14:dataValidation>
        <x14:dataValidation type="list" allowBlank="1" showInputMessage="1" showErrorMessage="1" xr:uid="{BD3920AB-BDB4-4594-9BCB-603F9C27750E}">
          <x14:formula1>
            <xm:f>LISTES!$E$2:$E$8</xm:f>
          </x14:formula1>
          <xm:sqref>J61:Y61</xm:sqref>
        </x14:dataValidation>
        <x14:dataValidation type="list" allowBlank="1" showInputMessage="1" showErrorMessage="1" xr:uid="{C3A52D7B-0CE5-4B1E-900C-02241BD5CD51}">
          <x14:formula1>
            <xm:f>LISTES!$F$2:$F$6</xm:f>
          </x14:formula1>
          <xm:sqref>T73:AB73</xm:sqref>
        </x14:dataValidation>
        <x14:dataValidation type="list" allowBlank="1" showInputMessage="1" showErrorMessage="1" xr:uid="{D041D5BA-5E01-4C2B-93CE-E0A891B57FFA}">
          <x14:formula1>
            <xm:f>LISTES!$C$14:$C$17</xm:f>
          </x14:formula1>
          <xm:sqref>AH73:AL73</xm:sqref>
        </x14:dataValidation>
        <x14:dataValidation type="list" allowBlank="1" showInputMessage="1" showErrorMessage="1" xr:uid="{EC44F120-07E2-4608-9F75-75FB200EFDE9}">
          <x14:formula1>
            <xm:f>LISTES!$A$14:$A$194</xm:f>
          </x14:formula1>
          <xm:sqref>J75:Z75</xm:sqref>
        </x14:dataValidation>
        <x14:dataValidation type="list" allowBlank="1" showInputMessage="1" showErrorMessage="1" xr:uid="{5F8D8D72-F38D-4D6F-9D89-33F2A8A45C0B}">
          <x14:formula1>
            <xm:f>LISTES!$E$14:$E$19</xm:f>
          </x14:formula1>
          <xm:sqref>J85:R85</xm:sqref>
        </x14:dataValidation>
        <x14:dataValidation type="list" allowBlank="1" showInputMessage="1" showErrorMessage="1" xr:uid="{92318362-D292-4708-9D19-E9D46E9BF654}">
          <x14:formula1>
            <xm:f>LISTES!$E$24:$E$33</xm:f>
          </x14:formula1>
          <xm:sqref>AB91:AM91</xm:sqref>
        </x14:dataValidation>
        <x14:dataValidation type="list" allowBlank="1" showInputMessage="1" showErrorMessage="1" xr:uid="{85A4A279-398D-429E-ACFC-3806207E8203}">
          <x14:formula1>
            <xm:f>LISTES!$B$2:$B$7</xm:f>
          </x14:formula1>
          <xm:sqref>L42:P42</xm:sqref>
        </x14:dataValidation>
        <x14:dataValidation type="list" allowBlank="1" showInputMessage="1" showErrorMessage="1" xr:uid="{3A55F00D-86E3-4218-8DC8-77610A4EC708}">
          <x14:formula1>
            <xm:f>LISTES!$C$2:$C$3</xm:f>
          </x14:formula1>
          <xm:sqref>AZ46:BA49</xm:sqref>
        </x14:dataValidation>
        <x14:dataValidation type="list" allowBlank="1" showInputMessage="1" showErrorMessage="1" xr:uid="{B9D17337-9D47-403A-85FF-A49233EC303F}">
          <x14:formula1>
            <xm:f>LISTES!$E$36:$E$175</xm:f>
          </x14:formula1>
          <xm:sqref>R95:T96</xm:sqref>
        </x14:dataValidation>
        <x14:dataValidation type="list" allowBlank="1" showInputMessage="1" showErrorMessage="1" xr:uid="{A4DAFBEB-20AB-46E1-B513-5FAA8917C1EF}">
          <x14:formula1>
            <xm:f>LISTES!$F$36:$F$175</xm:f>
          </x14:formula1>
          <xm:sqref>AD95:AG96</xm:sqref>
        </x14:dataValidation>
        <x14:dataValidation type="list" allowBlank="1" showInputMessage="1" showErrorMessage="1" xr:uid="{1C110FAA-777B-421D-B7E5-27F6F13042BE}">
          <x14:formula1>
            <xm:f>LISTES!$D$14:$D$164</xm:f>
          </x14:formula1>
          <xm:sqref>AM75:AY75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63A1286F-F544-42B7-BE8B-27ABC46B10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19</vt:i4>
      </vt:variant>
    </vt:vector>
  </HeadingPairs>
  <TitlesOfParts>
    <vt:vector size="21" baseType="lpstr">
      <vt:lpstr>LISTES</vt:lpstr>
      <vt:lpstr>FICHE DE RENSEIGNEMENTS</vt:lpstr>
      <vt:lpstr>LISTES!absences</vt:lpstr>
      <vt:lpstr>LISTES!ETABLISSEMENT</vt:lpstr>
      <vt:lpstr>HABITAT</vt:lpstr>
      <vt:lpstr>LISTES!handicape</vt:lpstr>
      <vt:lpstr>LISTES!level</vt:lpstr>
      <vt:lpstr>LISTES!motifs</vt:lpstr>
      <vt:lpstr>LISTES!niveau</vt:lpstr>
      <vt:lpstr>PAS</vt:lpstr>
      <vt:lpstr>PEJ</vt:lpstr>
      <vt:lpstr>PID</vt:lpstr>
      <vt:lpstr>LISTES!regime</vt:lpstr>
      <vt:lpstr>RESPONSABLE</vt:lpstr>
      <vt:lpstr>LISTES!service</vt:lpstr>
      <vt:lpstr>LISTES!sexe</vt:lpstr>
      <vt:lpstr>SIEGE</vt:lpstr>
      <vt:lpstr>LISTES!situation</vt:lpstr>
      <vt:lpstr>LISTES!statut</vt:lpstr>
      <vt:lpstr>LISTES!titre</vt:lpstr>
      <vt:lpstr>'FICHE DE RENSEIGNEMENTS'!Zone_d_impression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2024-01-12T20:55:17Z</dcterms:modified>
</cp:coreProperties>
</file>