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firstSheet="1" activeTab="1"/>
  </bookViews>
  <sheets>
    <sheet name="LISTE" sheetId="2" state="hidden" r:id="rId1"/>
    <sheet name="MOP" sheetId="23" r:id="rId2"/>
    <sheet name="PLANNING TYPE" sheetId="1" r:id="rId3"/>
    <sheet name="4 SEM" sheetId="5" state="hidden" r:id="rId4"/>
    <sheet name="5 SEM" sheetId="4" state="hidden" r:id="rId5"/>
    <sheet name="PERIODE 1" sheetId="11" r:id="rId6"/>
    <sheet name="PERIODE 2" sheetId="12" r:id="rId7"/>
    <sheet name="PERIODE 3" sheetId="13" r:id="rId8"/>
    <sheet name="PERIODE 4" sheetId="14" r:id="rId9"/>
    <sheet name="PERIODE 5" sheetId="15" r:id="rId10"/>
    <sheet name="PERIODE 6" sheetId="16" r:id="rId11"/>
    <sheet name="PERIODE 7" sheetId="17" r:id="rId12"/>
    <sheet name="PERIODE 8" sheetId="18" r:id="rId13"/>
    <sheet name="PERIODE 9" sheetId="19" r:id="rId14"/>
    <sheet name="PERIODE 10" sheetId="20" r:id="rId15"/>
    <sheet name="PERIODE 11" sheetId="21" r:id="rId16"/>
    <sheet name="PERIODE 12" sheetId="22" r:id="rId17"/>
  </sheets>
  <definedNames>
    <definedName name="motifs" localSheetId="3">liste_motifs[motifs]</definedName>
    <definedName name="motifs" localSheetId="5">liste_motifs[motifs]</definedName>
    <definedName name="motifs" localSheetId="14">liste_motifs[motifs]</definedName>
    <definedName name="motifs" localSheetId="15">liste_motifs[motifs]</definedName>
    <definedName name="motifs" localSheetId="16">liste_motifs[motifs]</definedName>
    <definedName name="motifs" localSheetId="6">liste_motifs[motifs]</definedName>
    <definedName name="motifs" localSheetId="7">liste_motifs[motifs]</definedName>
    <definedName name="motifs" localSheetId="8">liste_motifs[motifs]</definedName>
    <definedName name="motifs" localSheetId="9">liste_motifs[motifs]</definedName>
    <definedName name="motifs" localSheetId="10">liste_motifs[motifs]</definedName>
    <definedName name="motifs" localSheetId="11">liste_motifs[motifs]</definedName>
    <definedName name="motifs" localSheetId="12">liste_motifs[motifs]</definedName>
    <definedName name="motifs" localSheetId="13">liste_motifs[motifs]</definedName>
    <definedName name="motifs">liste_motifs[motifs]</definedName>
    <definedName name="primecoupure" localSheetId="3">liste_primecoupure[primecoupure]</definedName>
    <definedName name="primecoupure" localSheetId="5">liste_primecoupure[primecoupure]</definedName>
    <definedName name="primecoupure" localSheetId="14">liste_primecoupure[primecoupure]</definedName>
    <definedName name="primecoupure" localSheetId="15">liste_primecoupure[primecoupure]</definedName>
    <definedName name="primecoupure" localSheetId="16">liste_primecoupure[primecoupure]</definedName>
    <definedName name="primecoupure" localSheetId="6">liste_primecoupure[primecoupure]</definedName>
    <definedName name="primecoupure" localSheetId="7">liste_primecoupure[primecoupure]</definedName>
    <definedName name="primecoupure" localSheetId="8">liste_primecoupure[primecoupure]</definedName>
    <definedName name="primecoupure" localSheetId="9">liste_primecoupure[primecoupure]</definedName>
    <definedName name="primecoupure" localSheetId="10">liste_primecoupure[primecoupure]</definedName>
    <definedName name="primecoupure" localSheetId="11">liste_primecoupure[primecoupure]</definedName>
    <definedName name="primecoupure" localSheetId="12">liste_primecoupure[primecoupure]</definedName>
    <definedName name="primecoupure" localSheetId="13">liste_primecoupure[primecoupure]</definedName>
    <definedName name="primecoupure">liste_primecoupure[primecoupure]</definedName>
    <definedName name="semaine" localSheetId="3">liste_semaine[semaine]</definedName>
    <definedName name="semaine" localSheetId="5">liste_semaine[semaine]</definedName>
    <definedName name="semaine" localSheetId="14">liste_semaine[semaine]</definedName>
    <definedName name="semaine" localSheetId="15">liste_semaine[semaine]</definedName>
    <definedName name="semaine" localSheetId="16">liste_semaine[semaine]</definedName>
    <definedName name="semaine" localSheetId="6">liste_semaine[semaine]</definedName>
    <definedName name="semaine" localSheetId="7">liste_semaine[semaine]</definedName>
    <definedName name="semaine" localSheetId="8">liste_semaine[semaine]</definedName>
    <definedName name="semaine" localSheetId="9">liste_semaine[semaine]</definedName>
    <definedName name="semaine" localSheetId="10">liste_semaine[semaine]</definedName>
    <definedName name="semaine" localSheetId="11">liste_semaine[semaine]</definedName>
    <definedName name="semaine" localSheetId="12">liste_semaine[semaine]</definedName>
    <definedName name="semaine" localSheetId="13">liste_semaine[semaine]</definedName>
    <definedName name="semaine">liste_semaine[semaine]</definedName>
    <definedName name="temps" localSheetId="3">liste_temps[temps]</definedName>
    <definedName name="temps" localSheetId="5">liste_temps[temps]</definedName>
    <definedName name="temps" localSheetId="14">liste_temps[temps]</definedName>
    <definedName name="temps" localSheetId="15">liste_temps[temps]</definedName>
    <definedName name="temps" localSheetId="16">liste_temps[temps]</definedName>
    <definedName name="temps" localSheetId="6">liste_temps[temps]</definedName>
    <definedName name="temps" localSheetId="7">liste_temps[temps]</definedName>
    <definedName name="temps" localSheetId="8">liste_temps[temps]</definedName>
    <definedName name="temps" localSheetId="9">liste_temps[temps]</definedName>
    <definedName name="temps" localSheetId="10">liste_temps[temps]</definedName>
    <definedName name="temps" localSheetId="11">liste_temps[temps]</definedName>
    <definedName name="temps" localSheetId="12">liste_temps[temps]</definedName>
    <definedName name="temps" localSheetId="13">liste_temps[temps]</definedName>
    <definedName name="temps">liste_temps[temps]</definedName>
    <definedName name="ticketresto" localSheetId="3">liste_ticketresto[ticketresto]</definedName>
    <definedName name="ticketresto" localSheetId="5">liste_ticketresto[ticketresto]</definedName>
    <definedName name="ticketresto" localSheetId="14">liste_ticketresto[ticketresto]</definedName>
    <definedName name="ticketresto" localSheetId="15">liste_ticketresto[ticketresto]</definedName>
    <definedName name="ticketresto" localSheetId="16">liste_ticketresto[ticketresto]</definedName>
    <definedName name="ticketresto" localSheetId="6">liste_ticketresto[ticketresto]</definedName>
    <definedName name="ticketresto" localSheetId="7">liste_ticketresto[ticketresto]</definedName>
    <definedName name="ticketresto" localSheetId="8">liste_ticketresto[ticketresto]</definedName>
    <definedName name="ticketresto" localSheetId="9">liste_ticketresto[ticketresto]</definedName>
    <definedName name="ticketresto" localSheetId="10">liste_ticketresto[ticketresto]</definedName>
    <definedName name="ticketresto" localSheetId="11">liste_ticketresto[ticketresto]</definedName>
    <definedName name="ticketresto" localSheetId="12">liste_ticketresto[ticketresto]</definedName>
    <definedName name="ticketresto" localSheetId="13">liste_ticketresto[ticketresto]</definedName>
    <definedName name="ticketresto">liste_ticketresto[ticketresto]</definedName>
    <definedName name="type" localSheetId="3">liste_type[type]</definedName>
    <definedName name="type" localSheetId="5">liste_type[type]</definedName>
    <definedName name="type" localSheetId="14">liste_type[type]</definedName>
    <definedName name="type" localSheetId="15">liste_type[type]</definedName>
    <definedName name="type" localSheetId="16">liste_type[type]</definedName>
    <definedName name="type" localSheetId="6">liste_type[type]</definedName>
    <definedName name="type" localSheetId="7">liste_type[type]</definedName>
    <definedName name="type" localSheetId="8">liste_type[type]</definedName>
    <definedName name="type" localSheetId="9">liste_type[type]</definedName>
    <definedName name="type" localSheetId="10">liste_type[type]</definedName>
    <definedName name="type" localSheetId="11">liste_type[type]</definedName>
    <definedName name="type" localSheetId="12">liste_type[type]</definedName>
    <definedName name="type" localSheetId="13">liste_type[type]</definedName>
    <definedName name="type">liste_type[type]</definedName>
    <definedName name="_xlnm.Print_Area" localSheetId="3">'4 SEM'!$A$1:$S$63</definedName>
    <definedName name="_xlnm.Print_Area" localSheetId="4">'5 SEM'!$A$1:$S$72</definedName>
    <definedName name="_xlnm.Print_Area" localSheetId="5">'PERIODE 1'!$A$1:$S$72</definedName>
    <definedName name="_xlnm.Print_Area" localSheetId="14">'PERIODE 10'!$A$1:$S$72</definedName>
    <definedName name="_xlnm.Print_Area" localSheetId="15">'PERIODE 11'!$A$1:$S$63</definedName>
    <definedName name="_xlnm.Print_Area" localSheetId="16">'PERIODE 12'!$A$1:$S$63</definedName>
    <definedName name="_xlnm.Print_Area" localSheetId="6">'PERIODE 2'!$A$1:$S$63</definedName>
    <definedName name="_xlnm.Print_Area" localSheetId="7">'PERIODE 3'!$A$1:$S$63</definedName>
    <definedName name="_xlnm.Print_Area" localSheetId="8">'PERIODE 4'!$A$1:$S$72</definedName>
    <definedName name="_xlnm.Print_Area" localSheetId="9">'PERIODE 5'!$A$1:$S$63</definedName>
    <definedName name="_xlnm.Print_Area" localSheetId="10">'PERIODE 6'!$A$1:$S$63</definedName>
    <definedName name="_xlnm.Print_Area" localSheetId="11">'PERIODE 7'!$A$1:$S$72</definedName>
    <definedName name="_xlnm.Print_Area" localSheetId="12">'PERIODE 8'!$A$1:$S$63</definedName>
    <definedName name="_xlnm.Print_Area" localSheetId="13">'PERIODE 9'!$A$1:$S$63</definedName>
    <definedName name="_xlnm.Print_Area" localSheetId="2">'PLANNING TYPE'!$A$1:$Q$27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1" l="1"/>
  <c r="I13" i="11"/>
  <c r="E43" i="11"/>
  <c r="G13" i="11" l="1"/>
  <c r="P52" i="22" l="1"/>
  <c r="P51" i="22"/>
  <c r="I46" i="22"/>
  <c r="H46" i="22"/>
  <c r="G46" i="22"/>
  <c r="F46" i="22"/>
  <c r="E46" i="22"/>
  <c r="J46" i="22" s="1"/>
  <c r="K46" i="22" s="1"/>
  <c r="D46" i="22"/>
  <c r="I45" i="22"/>
  <c r="H45" i="22"/>
  <c r="G45" i="22"/>
  <c r="F45" i="22"/>
  <c r="E45" i="22"/>
  <c r="D45" i="22"/>
  <c r="I44" i="22"/>
  <c r="H44" i="22"/>
  <c r="G44" i="22"/>
  <c r="F44" i="22"/>
  <c r="E44" i="22"/>
  <c r="D44" i="22"/>
  <c r="I43" i="22"/>
  <c r="H43" i="22"/>
  <c r="G43" i="22"/>
  <c r="F43" i="22"/>
  <c r="E43" i="22"/>
  <c r="D43" i="22"/>
  <c r="I42" i="22"/>
  <c r="H42" i="22"/>
  <c r="G42" i="22"/>
  <c r="F42" i="22"/>
  <c r="E42" i="22"/>
  <c r="D42" i="22"/>
  <c r="I41" i="22"/>
  <c r="H41" i="22"/>
  <c r="G41" i="22"/>
  <c r="F41" i="22"/>
  <c r="E41" i="22"/>
  <c r="D41" i="22"/>
  <c r="I40" i="22"/>
  <c r="H40" i="22"/>
  <c r="G40" i="22"/>
  <c r="F40" i="22"/>
  <c r="E40" i="22"/>
  <c r="D40" i="22"/>
  <c r="I37" i="22"/>
  <c r="H37" i="22"/>
  <c r="G37" i="22"/>
  <c r="F37" i="22"/>
  <c r="E37" i="22"/>
  <c r="D37" i="22"/>
  <c r="J37" i="22" s="1"/>
  <c r="K37" i="22" s="1"/>
  <c r="I36" i="22"/>
  <c r="H36" i="22"/>
  <c r="G36" i="22"/>
  <c r="F36" i="22"/>
  <c r="E36" i="22"/>
  <c r="D36" i="22"/>
  <c r="I35" i="22"/>
  <c r="H35" i="22"/>
  <c r="G35" i="22"/>
  <c r="F35" i="22"/>
  <c r="E35" i="22"/>
  <c r="D35" i="22"/>
  <c r="I34" i="22"/>
  <c r="H34" i="22"/>
  <c r="G34" i="22"/>
  <c r="F34" i="22"/>
  <c r="E34" i="22"/>
  <c r="D34" i="22"/>
  <c r="I33" i="22"/>
  <c r="H33" i="22"/>
  <c r="G33" i="22"/>
  <c r="F33" i="22"/>
  <c r="E33" i="22"/>
  <c r="D33" i="22"/>
  <c r="I32" i="22"/>
  <c r="H32" i="22"/>
  <c r="G32" i="22"/>
  <c r="F32" i="22"/>
  <c r="E32" i="22"/>
  <c r="D32" i="22"/>
  <c r="I31" i="22"/>
  <c r="H31" i="22"/>
  <c r="G31" i="22"/>
  <c r="F31" i="22"/>
  <c r="E31" i="22"/>
  <c r="D31" i="22"/>
  <c r="I28" i="22"/>
  <c r="H28" i="22"/>
  <c r="G28" i="22"/>
  <c r="F28" i="22"/>
  <c r="E28" i="22"/>
  <c r="D28" i="22"/>
  <c r="I27" i="22"/>
  <c r="H27" i="22"/>
  <c r="G27" i="22"/>
  <c r="F27" i="22"/>
  <c r="E27" i="22"/>
  <c r="D27" i="22"/>
  <c r="I26" i="22"/>
  <c r="H26" i="22"/>
  <c r="G26" i="22"/>
  <c r="F26" i="22"/>
  <c r="E26" i="22"/>
  <c r="D26" i="22"/>
  <c r="I25" i="22"/>
  <c r="H25" i="22"/>
  <c r="G25" i="22"/>
  <c r="F25" i="22"/>
  <c r="E25" i="22"/>
  <c r="D25" i="22"/>
  <c r="I24" i="22"/>
  <c r="H24" i="22"/>
  <c r="G24" i="22"/>
  <c r="F24" i="22"/>
  <c r="E24" i="22"/>
  <c r="D24" i="22"/>
  <c r="I23" i="22"/>
  <c r="H23" i="22"/>
  <c r="G23" i="22"/>
  <c r="F23" i="22"/>
  <c r="E23" i="22"/>
  <c r="D23" i="22"/>
  <c r="I22" i="22"/>
  <c r="H22" i="22"/>
  <c r="G22" i="22"/>
  <c r="F22" i="22"/>
  <c r="E22" i="22"/>
  <c r="D22" i="22"/>
  <c r="I19" i="22"/>
  <c r="H19" i="22"/>
  <c r="G19" i="22"/>
  <c r="J19" i="22" s="1"/>
  <c r="K19" i="22" s="1"/>
  <c r="F19" i="22"/>
  <c r="E19" i="22"/>
  <c r="D19" i="22"/>
  <c r="I18" i="22"/>
  <c r="H18" i="22"/>
  <c r="G18" i="22"/>
  <c r="J18" i="22" s="1"/>
  <c r="K18" i="22" s="1"/>
  <c r="F18" i="22"/>
  <c r="E18" i="22"/>
  <c r="D18" i="22"/>
  <c r="I17" i="22"/>
  <c r="H17" i="22"/>
  <c r="G17" i="22"/>
  <c r="F17" i="22"/>
  <c r="E17" i="22"/>
  <c r="D17" i="22"/>
  <c r="I16" i="22"/>
  <c r="H16" i="22"/>
  <c r="G16" i="22"/>
  <c r="F16" i="22"/>
  <c r="E16" i="22"/>
  <c r="D16" i="22"/>
  <c r="I15" i="22"/>
  <c r="H15" i="22"/>
  <c r="G15" i="22"/>
  <c r="F15" i="22"/>
  <c r="E15" i="22"/>
  <c r="D15" i="22"/>
  <c r="I14" i="22"/>
  <c r="H14" i="22"/>
  <c r="G14" i="22"/>
  <c r="F14" i="22"/>
  <c r="E14" i="22"/>
  <c r="D14" i="22"/>
  <c r="C14" i="22"/>
  <c r="C15" i="22" s="1"/>
  <c r="C16" i="22" s="1"/>
  <c r="C17" i="22" s="1"/>
  <c r="C18" i="22" s="1"/>
  <c r="C19" i="22" s="1"/>
  <c r="C22" i="22" s="1"/>
  <c r="C23" i="22" s="1"/>
  <c r="C24" i="22" s="1"/>
  <c r="C25" i="22" s="1"/>
  <c r="C26" i="22" s="1"/>
  <c r="C27" i="22" s="1"/>
  <c r="C28" i="22" s="1"/>
  <c r="C31" i="22" s="1"/>
  <c r="C32" i="22" s="1"/>
  <c r="C33" i="22" s="1"/>
  <c r="C34" i="22" s="1"/>
  <c r="C35" i="22" s="1"/>
  <c r="C36" i="22" s="1"/>
  <c r="C37" i="22" s="1"/>
  <c r="C40" i="22" s="1"/>
  <c r="C41" i="22" s="1"/>
  <c r="C42" i="22" s="1"/>
  <c r="C43" i="22" s="1"/>
  <c r="C44" i="22" s="1"/>
  <c r="C45" i="22" s="1"/>
  <c r="C46" i="22" s="1"/>
  <c r="I13" i="22"/>
  <c r="H13" i="22"/>
  <c r="G13" i="22"/>
  <c r="F13" i="22"/>
  <c r="E13" i="22"/>
  <c r="D13" i="22"/>
  <c r="H5" i="22"/>
  <c r="D5" i="22"/>
  <c r="A3" i="22"/>
  <c r="A2" i="22"/>
  <c r="P52" i="21"/>
  <c r="P51" i="21"/>
  <c r="I46" i="21"/>
  <c r="H46" i="21"/>
  <c r="G46" i="21"/>
  <c r="F46" i="21"/>
  <c r="E46" i="21"/>
  <c r="D46" i="21"/>
  <c r="I45" i="21"/>
  <c r="H45" i="21"/>
  <c r="G45" i="21"/>
  <c r="F45" i="21"/>
  <c r="E45" i="21"/>
  <c r="D45" i="21"/>
  <c r="I44" i="21"/>
  <c r="H44" i="21"/>
  <c r="G44" i="21"/>
  <c r="F44" i="21"/>
  <c r="E44" i="21"/>
  <c r="D44" i="21"/>
  <c r="I43" i="21"/>
  <c r="H43" i="21"/>
  <c r="G43" i="21"/>
  <c r="F43" i="21"/>
  <c r="E43" i="21"/>
  <c r="D43" i="21"/>
  <c r="I42" i="21"/>
  <c r="H42" i="21"/>
  <c r="G42" i="21"/>
  <c r="F42" i="21"/>
  <c r="E42" i="21"/>
  <c r="D42" i="21"/>
  <c r="I41" i="21"/>
  <c r="H41" i="21"/>
  <c r="G41" i="21"/>
  <c r="F41" i="21"/>
  <c r="E41" i="21"/>
  <c r="D41" i="21"/>
  <c r="I40" i="21"/>
  <c r="H40" i="21"/>
  <c r="G40" i="21"/>
  <c r="F40" i="21"/>
  <c r="E40" i="21"/>
  <c r="D40" i="21"/>
  <c r="I37" i="21"/>
  <c r="H37" i="21"/>
  <c r="G37" i="21"/>
  <c r="F37" i="21"/>
  <c r="E37" i="21"/>
  <c r="D37" i="21"/>
  <c r="I36" i="21"/>
  <c r="H36" i="21"/>
  <c r="G36" i="21"/>
  <c r="F36" i="21"/>
  <c r="E36" i="21"/>
  <c r="D36" i="21"/>
  <c r="I35" i="21"/>
  <c r="H35" i="21"/>
  <c r="G35" i="21"/>
  <c r="F35" i="21"/>
  <c r="E35" i="21"/>
  <c r="D35" i="21"/>
  <c r="I34" i="21"/>
  <c r="H34" i="21"/>
  <c r="G34" i="21"/>
  <c r="F34" i="21"/>
  <c r="E34" i="21"/>
  <c r="D34" i="21"/>
  <c r="I33" i="21"/>
  <c r="H33" i="21"/>
  <c r="G33" i="21"/>
  <c r="F33" i="21"/>
  <c r="E33" i="21"/>
  <c r="D33" i="21"/>
  <c r="I32" i="21"/>
  <c r="H32" i="21"/>
  <c r="G32" i="21"/>
  <c r="F32" i="21"/>
  <c r="E32" i="21"/>
  <c r="D32" i="21"/>
  <c r="I31" i="21"/>
  <c r="H31" i="21"/>
  <c r="G31" i="21"/>
  <c r="F31" i="21"/>
  <c r="E31" i="21"/>
  <c r="D31" i="21"/>
  <c r="I28" i="21"/>
  <c r="H28" i="21"/>
  <c r="G28" i="21"/>
  <c r="F28" i="21"/>
  <c r="E28" i="21"/>
  <c r="D28" i="21"/>
  <c r="I27" i="21"/>
  <c r="H27" i="21"/>
  <c r="G27" i="21"/>
  <c r="F27" i="21"/>
  <c r="E27" i="21"/>
  <c r="D27" i="21"/>
  <c r="I26" i="21"/>
  <c r="H26" i="21"/>
  <c r="G26" i="21"/>
  <c r="F26" i="21"/>
  <c r="E26" i="21"/>
  <c r="D26" i="21"/>
  <c r="I25" i="21"/>
  <c r="H25" i="21"/>
  <c r="G25" i="21"/>
  <c r="F25" i="21"/>
  <c r="E25" i="21"/>
  <c r="D25" i="21"/>
  <c r="I24" i="21"/>
  <c r="H24" i="21"/>
  <c r="G24" i="21"/>
  <c r="F24" i="21"/>
  <c r="E24" i="21"/>
  <c r="D24" i="21"/>
  <c r="I23" i="21"/>
  <c r="H23" i="21"/>
  <c r="G23" i="21"/>
  <c r="F23" i="21"/>
  <c r="E23" i="21"/>
  <c r="D23" i="21"/>
  <c r="I22" i="21"/>
  <c r="H22" i="21"/>
  <c r="G22" i="21"/>
  <c r="F22" i="21"/>
  <c r="E22" i="21"/>
  <c r="D22" i="21"/>
  <c r="J19" i="21"/>
  <c r="K19" i="21" s="1"/>
  <c r="I19" i="21"/>
  <c r="H19" i="21"/>
  <c r="G19" i="21"/>
  <c r="F19" i="21"/>
  <c r="E19" i="21"/>
  <c r="D19" i="21"/>
  <c r="I18" i="21"/>
  <c r="H18" i="21"/>
  <c r="G18" i="21"/>
  <c r="F18" i="21"/>
  <c r="E18" i="21"/>
  <c r="J18" i="21" s="1"/>
  <c r="K18" i="21" s="1"/>
  <c r="D18" i="21"/>
  <c r="I17" i="21"/>
  <c r="H17" i="21"/>
  <c r="G17" i="21"/>
  <c r="F17" i="21"/>
  <c r="E17" i="21"/>
  <c r="D17" i="21"/>
  <c r="I16" i="21"/>
  <c r="H16" i="21"/>
  <c r="G16" i="21"/>
  <c r="F16" i="21"/>
  <c r="E16" i="21"/>
  <c r="D16" i="21"/>
  <c r="I15" i="21"/>
  <c r="H15" i="21"/>
  <c r="G15" i="21"/>
  <c r="F15" i="21"/>
  <c r="E15" i="21"/>
  <c r="D15" i="21"/>
  <c r="I14" i="21"/>
  <c r="H14" i="21"/>
  <c r="G14" i="21"/>
  <c r="F14" i="21"/>
  <c r="E14" i="21"/>
  <c r="D14" i="21"/>
  <c r="C14" i="21"/>
  <c r="C15" i="21" s="1"/>
  <c r="C16" i="21" s="1"/>
  <c r="C17" i="21" s="1"/>
  <c r="C18" i="21" s="1"/>
  <c r="C19" i="21" s="1"/>
  <c r="C22" i="21" s="1"/>
  <c r="C23" i="21" s="1"/>
  <c r="C24" i="21" s="1"/>
  <c r="C25" i="21" s="1"/>
  <c r="C26" i="21" s="1"/>
  <c r="C27" i="21" s="1"/>
  <c r="C28" i="21" s="1"/>
  <c r="C31" i="21" s="1"/>
  <c r="C32" i="21" s="1"/>
  <c r="C33" i="21" s="1"/>
  <c r="C34" i="21" s="1"/>
  <c r="C35" i="21" s="1"/>
  <c r="C36" i="21" s="1"/>
  <c r="C37" i="21" s="1"/>
  <c r="C40" i="21" s="1"/>
  <c r="C41" i="21" s="1"/>
  <c r="C42" i="21" s="1"/>
  <c r="C43" i="21" s="1"/>
  <c r="C44" i="21" s="1"/>
  <c r="C45" i="21" s="1"/>
  <c r="C46" i="21" s="1"/>
  <c r="I13" i="21"/>
  <c r="H13" i="21"/>
  <c r="G13" i="21"/>
  <c r="F13" i="21"/>
  <c r="E13" i="21"/>
  <c r="D13" i="21"/>
  <c r="H5" i="21"/>
  <c r="D5" i="21"/>
  <c r="A3" i="21"/>
  <c r="A2" i="21"/>
  <c r="P61" i="20"/>
  <c r="P60" i="20"/>
  <c r="I55" i="20"/>
  <c r="H55" i="20"/>
  <c r="G55" i="20"/>
  <c r="F55" i="20"/>
  <c r="E55" i="20"/>
  <c r="D55" i="20"/>
  <c r="I54" i="20"/>
  <c r="J54" i="20" s="1"/>
  <c r="K54" i="20" s="1"/>
  <c r="H54" i="20"/>
  <c r="G54" i="20"/>
  <c r="F54" i="20"/>
  <c r="E54" i="20"/>
  <c r="D54" i="20"/>
  <c r="I53" i="20"/>
  <c r="H53" i="20"/>
  <c r="G53" i="20"/>
  <c r="F53" i="20"/>
  <c r="E53" i="20"/>
  <c r="D53" i="20"/>
  <c r="I52" i="20"/>
  <c r="H52" i="20"/>
  <c r="G52" i="20"/>
  <c r="F52" i="20"/>
  <c r="E52" i="20"/>
  <c r="D52" i="20"/>
  <c r="I51" i="20"/>
  <c r="H51" i="20"/>
  <c r="G51" i="20"/>
  <c r="F51" i="20"/>
  <c r="E51" i="20"/>
  <c r="D51" i="20"/>
  <c r="I50" i="20"/>
  <c r="H50" i="20"/>
  <c r="G50" i="20"/>
  <c r="F50" i="20"/>
  <c r="E50" i="20"/>
  <c r="J50" i="20" s="1"/>
  <c r="D50" i="20"/>
  <c r="I49" i="20"/>
  <c r="H49" i="20"/>
  <c r="G49" i="20"/>
  <c r="F49" i="20"/>
  <c r="E49" i="20"/>
  <c r="D49" i="20"/>
  <c r="I46" i="20"/>
  <c r="H46" i="20"/>
  <c r="G46" i="20"/>
  <c r="F46" i="20"/>
  <c r="E46" i="20"/>
  <c r="D46" i="20"/>
  <c r="I45" i="20"/>
  <c r="H45" i="20"/>
  <c r="G45" i="20"/>
  <c r="F45" i="20"/>
  <c r="E45" i="20"/>
  <c r="D45" i="20"/>
  <c r="I44" i="20"/>
  <c r="H44" i="20"/>
  <c r="G44" i="20"/>
  <c r="F44" i="20"/>
  <c r="E44" i="20"/>
  <c r="D44" i="20"/>
  <c r="I43" i="20"/>
  <c r="H43" i="20"/>
  <c r="G43" i="20"/>
  <c r="F43" i="20"/>
  <c r="E43" i="20"/>
  <c r="D43" i="20"/>
  <c r="I42" i="20"/>
  <c r="H42" i="20"/>
  <c r="G42" i="20"/>
  <c r="F42" i="20"/>
  <c r="E42" i="20"/>
  <c r="D42" i="20"/>
  <c r="I41" i="20"/>
  <c r="H41" i="20"/>
  <c r="G41" i="20"/>
  <c r="F41" i="20"/>
  <c r="E41" i="20"/>
  <c r="D41" i="20"/>
  <c r="I40" i="20"/>
  <c r="H40" i="20"/>
  <c r="G40" i="20"/>
  <c r="F40" i="20"/>
  <c r="E40" i="20"/>
  <c r="D40" i="20"/>
  <c r="I37" i="20"/>
  <c r="H37" i="20"/>
  <c r="G37" i="20"/>
  <c r="F37" i="20"/>
  <c r="E37" i="20"/>
  <c r="D37" i="20"/>
  <c r="I36" i="20"/>
  <c r="H36" i="20"/>
  <c r="G36" i="20"/>
  <c r="F36" i="20"/>
  <c r="E36" i="20"/>
  <c r="D36" i="20"/>
  <c r="I35" i="20"/>
  <c r="H35" i="20"/>
  <c r="G35" i="20"/>
  <c r="F35" i="20"/>
  <c r="E35" i="20"/>
  <c r="D35" i="20"/>
  <c r="I34" i="20"/>
  <c r="H34" i="20"/>
  <c r="G34" i="20"/>
  <c r="F34" i="20"/>
  <c r="E34" i="20"/>
  <c r="D34" i="20"/>
  <c r="I33" i="20"/>
  <c r="H33" i="20"/>
  <c r="G33" i="20"/>
  <c r="F33" i="20"/>
  <c r="E33" i="20"/>
  <c r="D33" i="20"/>
  <c r="I32" i="20"/>
  <c r="H32" i="20"/>
  <c r="G32" i="20"/>
  <c r="J32" i="20" s="1"/>
  <c r="F32" i="20"/>
  <c r="E32" i="20"/>
  <c r="D32" i="20"/>
  <c r="I31" i="20"/>
  <c r="H31" i="20"/>
  <c r="G31" i="20"/>
  <c r="F31" i="20"/>
  <c r="E31" i="20"/>
  <c r="D31" i="20"/>
  <c r="I28" i="20"/>
  <c r="H28" i="20"/>
  <c r="G28" i="20"/>
  <c r="F28" i="20"/>
  <c r="E28" i="20"/>
  <c r="D28" i="20"/>
  <c r="I27" i="20"/>
  <c r="H27" i="20"/>
  <c r="G27" i="20"/>
  <c r="F27" i="20"/>
  <c r="E27" i="20"/>
  <c r="D27" i="20"/>
  <c r="I26" i="20"/>
  <c r="H26" i="20"/>
  <c r="G26" i="20"/>
  <c r="F26" i="20"/>
  <c r="E26" i="20"/>
  <c r="D26" i="20"/>
  <c r="I25" i="20"/>
  <c r="H25" i="20"/>
  <c r="G25" i="20"/>
  <c r="F25" i="20"/>
  <c r="E25" i="20"/>
  <c r="D25" i="20"/>
  <c r="I24" i="20"/>
  <c r="H24" i="20"/>
  <c r="G24" i="20"/>
  <c r="F24" i="20"/>
  <c r="E24" i="20"/>
  <c r="D24" i="20"/>
  <c r="I23" i="20"/>
  <c r="H23" i="20"/>
  <c r="G23" i="20"/>
  <c r="F23" i="20"/>
  <c r="E23" i="20"/>
  <c r="D23" i="20"/>
  <c r="I22" i="20"/>
  <c r="H22" i="20"/>
  <c r="G22" i="20"/>
  <c r="F22" i="20"/>
  <c r="E22" i="20"/>
  <c r="D22" i="20"/>
  <c r="I19" i="20"/>
  <c r="J19" i="20" s="1"/>
  <c r="K19" i="20" s="1"/>
  <c r="H19" i="20"/>
  <c r="G19" i="20"/>
  <c r="F19" i="20"/>
  <c r="E19" i="20"/>
  <c r="D19" i="20"/>
  <c r="J18" i="20"/>
  <c r="K18" i="20" s="1"/>
  <c r="I18" i="20"/>
  <c r="H18" i="20"/>
  <c r="G18" i="20"/>
  <c r="F18" i="20"/>
  <c r="E18" i="20"/>
  <c r="D18" i="20"/>
  <c r="I17" i="20"/>
  <c r="H17" i="20"/>
  <c r="G17" i="20"/>
  <c r="F17" i="20"/>
  <c r="E17" i="20"/>
  <c r="D17" i="20"/>
  <c r="I16" i="20"/>
  <c r="H16" i="20"/>
  <c r="G16" i="20"/>
  <c r="F16" i="20"/>
  <c r="E16" i="20"/>
  <c r="D16" i="20"/>
  <c r="I15" i="20"/>
  <c r="H15" i="20"/>
  <c r="G15" i="20"/>
  <c r="F15" i="20"/>
  <c r="E15" i="20"/>
  <c r="D15" i="20"/>
  <c r="I14" i="20"/>
  <c r="H14" i="20"/>
  <c r="G14" i="20"/>
  <c r="F14" i="20"/>
  <c r="E14" i="20"/>
  <c r="D14" i="20"/>
  <c r="C14" i="20"/>
  <c r="C15" i="20" s="1"/>
  <c r="C16" i="20" s="1"/>
  <c r="C17" i="20" s="1"/>
  <c r="C18" i="20" s="1"/>
  <c r="C19" i="20" s="1"/>
  <c r="C22" i="20" s="1"/>
  <c r="C23" i="20" s="1"/>
  <c r="C24" i="20" s="1"/>
  <c r="C25" i="20" s="1"/>
  <c r="C26" i="20" s="1"/>
  <c r="C27" i="20" s="1"/>
  <c r="C28" i="20" s="1"/>
  <c r="C31" i="20" s="1"/>
  <c r="C32" i="20" s="1"/>
  <c r="C33" i="20" s="1"/>
  <c r="C34" i="20" s="1"/>
  <c r="C35" i="20" s="1"/>
  <c r="C36" i="20" s="1"/>
  <c r="C37" i="20" s="1"/>
  <c r="C40" i="20" s="1"/>
  <c r="C41" i="20" s="1"/>
  <c r="C42" i="20" s="1"/>
  <c r="C43" i="20" s="1"/>
  <c r="C44" i="20" s="1"/>
  <c r="C45" i="20" s="1"/>
  <c r="C46" i="20" s="1"/>
  <c r="C49" i="20" s="1"/>
  <c r="C50" i="20" s="1"/>
  <c r="C51" i="20" s="1"/>
  <c r="C52" i="20" s="1"/>
  <c r="C53" i="20" s="1"/>
  <c r="C54" i="20" s="1"/>
  <c r="C55" i="20" s="1"/>
  <c r="I13" i="20"/>
  <c r="H13" i="20"/>
  <c r="G13" i="20"/>
  <c r="F13" i="20"/>
  <c r="E13" i="20"/>
  <c r="D13" i="20"/>
  <c r="H5" i="20"/>
  <c r="D5" i="20"/>
  <c r="A3" i="20"/>
  <c r="A2" i="20"/>
  <c r="P52" i="19"/>
  <c r="P51" i="19"/>
  <c r="I46" i="19"/>
  <c r="H46" i="19"/>
  <c r="G46" i="19"/>
  <c r="F46" i="19"/>
  <c r="E46" i="19"/>
  <c r="D46" i="19"/>
  <c r="I45" i="19"/>
  <c r="H45" i="19"/>
  <c r="G45" i="19"/>
  <c r="F45" i="19"/>
  <c r="E45" i="19"/>
  <c r="D45" i="19"/>
  <c r="I44" i="19"/>
  <c r="H44" i="19"/>
  <c r="G44" i="19"/>
  <c r="F44" i="19"/>
  <c r="E44" i="19"/>
  <c r="D44" i="19"/>
  <c r="I43" i="19"/>
  <c r="H43" i="19"/>
  <c r="G43" i="19"/>
  <c r="F43" i="19"/>
  <c r="E43" i="19"/>
  <c r="D43" i="19"/>
  <c r="I42" i="19"/>
  <c r="H42" i="19"/>
  <c r="G42" i="19"/>
  <c r="F42" i="19"/>
  <c r="E42" i="19"/>
  <c r="D42" i="19"/>
  <c r="I41" i="19"/>
  <c r="H41" i="19"/>
  <c r="G41" i="19"/>
  <c r="F41" i="19"/>
  <c r="E41" i="19"/>
  <c r="D41" i="19"/>
  <c r="I40" i="19"/>
  <c r="H40" i="19"/>
  <c r="G40" i="19"/>
  <c r="F40" i="19"/>
  <c r="E40" i="19"/>
  <c r="D40" i="19"/>
  <c r="I37" i="19"/>
  <c r="J37" i="19" s="1"/>
  <c r="K37" i="19" s="1"/>
  <c r="H37" i="19"/>
  <c r="G37" i="19"/>
  <c r="F37" i="19"/>
  <c r="E37" i="19"/>
  <c r="D37" i="19"/>
  <c r="I36" i="19"/>
  <c r="H36" i="19"/>
  <c r="G36" i="19"/>
  <c r="F36" i="19"/>
  <c r="E36" i="19"/>
  <c r="D36" i="19"/>
  <c r="I35" i="19"/>
  <c r="H35" i="19"/>
  <c r="G35" i="19"/>
  <c r="F35" i="19"/>
  <c r="E35" i="19"/>
  <c r="D35" i="19"/>
  <c r="I34" i="19"/>
  <c r="H34" i="19"/>
  <c r="G34" i="19"/>
  <c r="F34" i="19"/>
  <c r="E34" i="19"/>
  <c r="D34" i="19"/>
  <c r="I33" i="19"/>
  <c r="H33" i="19"/>
  <c r="G33" i="19"/>
  <c r="F33" i="19"/>
  <c r="E33" i="19"/>
  <c r="D33" i="19"/>
  <c r="I32" i="19"/>
  <c r="H32" i="19"/>
  <c r="G32" i="19"/>
  <c r="F32" i="19"/>
  <c r="E32" i="19"/>
  <c r="D32" i="19"/>
  <c r="I31" i="19"/>
  <c r="H31" i="19"/>
  <c r="G31" i="19"/>
  <c r="F31" i="19"/>
  <c r="E31" i="19"/>
  <c r="D31" i="19"/>
  <c r="I28" i="19"/>
  <c r="H28" i="19"/>
  <c r="G28" i="19"/>
  <c r="F28" i="19"/>
  <c r="E28" i="19"/>
  <c r="D28" i="19"/>
  <c r="I27" i="19"/>
  <c r="H27" i="19"/>
  <c r="G27" i="19"/>
  <c r="F27" i="19"/>
  <c r="E27" i="19"/>
  <c r="D27" i="19"/>
  <c r="I26" i="19"/>
  <c r="H26" i="19"/>
  <c r="G26" i="19"/>
  <c r="F26" i="19"/>
  <c r="E26" i="19"/>
  <c r="D26" i="19"/>
  <c r="I25" i="19"/>
  <c r="H25" i="19"/>
  <c r="G25" i="19"/>
  <c r="F25" i="19"/>
  <c r="E25" i="19"/>
  <c r="D25" i="19"/>
  <c r="I24" i="19"/>
  <c r="H24" i="19"/>
  <c r="G24" i="19"/>
  <c r="F24" i="19"/>
  <c r="E24" i="19"/>
  <c r="D24" i="19"/>
  <c r="I23" i="19"/>
  <c r="H23" i="19"/>
  <c r="G23" i="19"/>
  <c r="F23" i="19"/>
  <c r="E23" i="19"/>
  <c r="D23" i="19"/>
  <c r="I22" i="19"/>
  <c r="H22" i="19"/>
  <c r="G22" i="19"/>
  <c r="F22" i="19"/>
  <c r="E22" i="19"/>
  <c r="D22" i="19"/>
  <c r="I19" i="19"/>
  <c r="H19" i="19"/>
  <c r="G19" i="19"/>
  <c r="F19" i="19"/>
  <c r="E19" i="19"/>
  <c r="D19" i="19"/>
  <c r="J19" i="19" s="1"/>
  <c r="K19" i="19" s="1"/>
  <c r="I18" i="19"/>
  <c r="H18" i="19"/>
  <c r="G18" i="19"/>
  <c r="F18" i="19"/>
  <c r="E18" i="19"/>
  <c r="D18" i="19"/>
  <c r="J18" i="19" s="1"/>
  <c r="K18" i="19" s="1"/>
  <c r="I17" i="19"/>
  <c r="H17" i="19"/>
  <c r="G17" i="19"/>
  <c r="F17" i="19"/>
  <c r="E17" i="19"/>
  <c r="D17" i="19"/>
  <c r="I16" i="19"/>
  <c r="H16" i="19"/>
  <c r="G16" i="19"/>
  <c r="F16" i="19"/>
  <c r="E16" i="19"/>
  <c r="D16" i="19"/>
  <c r="I15" i="19"/>
  <c r="H15" i="19"/>
  <c r="G15" i="19"/>
  <c r="F15" i="19"/>
  <c r="E15" i="19"/>
  <c r="D15" i="19"/>
  <c r="I14" i="19"/>
  <c r="H14" i="19"/>
  <c r="G14" i="19"/>
  <c r="F14" i="19"/>
  <c r="E14" i="19"/>
  <c r="D14" i="19"/>
  <c r="C14" i="19"/>
  <c r="C15" i="19" s="1"/>
  <c r="C16" i="19" s="1"/>
  <c r="C17" i="19" s="1"/>
  <c r="C18" i="19" s="1"/>
  <c r="C19" i="19" s="1"/>
  <c r="C22" i="19" s="1"/>
  <c r="C23" i="19" s="1"/>
  <c r="C24" i="19" s="1"/>
  <c r="C25" i="19" s="1"/>
  <c r="C26" i="19" s="1"/>
  <c r="C27" i="19" s="1"/>
  <c r="C28" i="19" s="1"/>
  <c r="C31" i="19" s="1"/>
  <c r="C32" i="19" s="1"/>
  <c r="C33" i="19" s="1"/>
  <c r="C34" i="19" s="1"/>
  <c r="C35" i="19" s="1"/>
  <c r="C36" i="19" s="1"/>
  <c r="C37" i="19" s="1"/>
  <c r="C40" i="19" s="1"/>
  <c r="C41" i="19" s="1"/>
  <c r="C42" i="19" s="1"/>
  <c r="C43" i="19" s="1"/>
  <c r="C44" i="19" s="1"/>
  <c r="C45" i="19" s="1"/>
  <c r="C46" i="19" s="1"/>
  <c r="I13" i="19"/>
  <c r="H13" i="19"/>
  <c r="G13" i="19"/>
  <c r="F13" i="19"/>
  <c r="E13" i="19"/>
  <c r="D13" i="19"/>
  <c r="H5" i="19"/>
  <c r="D5" i="19"/>
  <c r="A3" i="19"/>
  <c r="A2" i="19"/>
  <c r="P52" i="18"/>
  <c r="P51" i="18"/>
  <c r="I46" i="18"/>
  <c r="H46" i="18"/>
  <c r="G46" i="18"/>
  <c r="F46" i="18"/>
  <c r="E46" i="18"/>
  <c r="D46" i="18"/>
  <c r="I45" i="18"/>
  <c r="H45" i="18"/>
  <c r="G45" i="18"/>
  <c r="F45" i="18"/>
  <c r="E45" i="18"/>
  <c r="D45" i="18"/>
  <c r="I44" i="18"/>
  <c r="H44" i="18"/>
  <c r="G44" i="18"/>
  <c r="F44" i="18"/>
  <c r="E44" i="18"/>
  <c r="D44" i="18"/>
  <c r="I43" i="18"/>
  <c r="H43" i="18"/>
  <c r="G43" i="18"/>
  <c r="F43" i="18"/>
  <c r="E43" i="18"/>
  <c r="D43" i="18"/>
  <c r="I42" i="18"/>
  <c r="H42" i="18"/>
  <c r="G42" i="18"/>
  <c r="F42" i="18"/>
  <c r="E42" i="18"/>
  <c r="D42" i="18"/>
  <c r="I41" i="18"/>
  <c r="H41" i="18"/>
  <c r="G41" i="18"/>
  <c r="F41" i="18"/>
  <c r="E41" i="18"/>
  <c r="D41" i="18"/>
  <c r="I40" i="18"/>
  <c r="H40" i="18"/>
  <c r="G40" i="18"/>
  <c r="F40" i="18"/>
  <c r="E40" i="18"/>
  <c r="D40" i="18"/>
  <c r="I37" i="18"/>
  <c r="J37" i="18" s="1"/>
  <c r="K37" i="18" s="1"/>
  <c r="H37" i="18"/>
  <c r="G37" i="18"/>
  <c r="F37" i="18"/>
  <c r="E37" i="18"/>
  <c r="D37" i="18"/>
  <c r="I36" i="18"/>
  <c r="H36" i="18"/>
  <c r="G36" i="18"/>
  <c r="F36" i="18"/>
  <c r="E36" i="18"/>
  <c r="D36" i="18"/>
  <c r="I35" i="18"/>
  <c r="H35" i="18"/>
  <c r="G35" i="18"/>
  <c r="F35" i="18"/>
  <c r="E35" i="18"/>
  <c r="D35" i="18"/>
  <c r="I34" i="18"/>
  <c r="H34" i="18"/>
  <c r="G34" i="18"/>
  <c r="F34" i="18"/>
  <c r="E34" i="18"/>
  <c r="D34" i="18"/>
  <c r="I33" i="18"/>
  <c r="H33" i="18"/>
  <c r="G33" i="18"/>
  <c r="F33" i="18"/>
  <c r="E33" i="18"/>
  <c r="D33" i="18"/>
  <c r="I32" i="18"/>
  <c r="H32" i="18"/>
  <c r="G32" i="18"/>
  <c r="F32" i="18"/>
  <c r="E32" i="18"/>
  <c r="D32" i="18"/>
  <c r="I31" i="18"/>
  <c r="H31" i="18"/>
  <c r="G31" i="18"/>
  <c r="F31" i="18"/>
  <c r="E31" i="18"/>
  <c r="D31" i="18"/>
  <c r="I28" i="18"/>
  <c r="H28" i="18"/>
  <c r="G28" i="18"/>
  <c r="F28" i="18"/>
  <c r="E28" i="18"/>
  <c r="D28" i="18"/>
  <c r="I27" i="18"/>
  <c r="H27" i="18"/>
  <c r="G27" i="18"/>
  <c r="F27" i="18"/>
  <c r="E27" i="18"/>
  <c r="D27" i="18"/>
  <c r="I26" i="18"/>
  <c r="H26" i="18"/>
  <c r="G26" i="18"/>
  <c r="F26" i="18"/>
  <c r="E26" i="18"/>
  <c r="D26" i="18"/>
  <c r="I25" i="18"/>
  <c r="H25" i="18"/>
  <c r="G25" i="18"/>
  <c r="F25" i="18"/>
  <c r="E25" i="18"/>
  <c r="D25" i="18"/>
  <c r="I24" i="18"/>
  <c r="H24" i="18"/>
  <c r="G24" i="18"/>
  <c r="F24" i="18"/>
  <c r="E24" i="18"/>
  <c r="J24" i="18" s="1"/>
  <c r="D24" i="18"/>
  <c r="I23" i="18"/>
  <c r="H23" i="18"/>
  <c r="G23" i="18"/>
  <c r="F23" i="18"/>
  <c r="E23" i="18"/>
  <c r="D23" i="18"/>
  <c r="I22" i="18"/>
  <c r="H22" i="18"/>
  <c r="G22" i="18"/>
  <c r="F22" i="18"/>
  <c r="E22" i="18"/>
  <c r="J22" i="18" s="1"/>
  <c r="D22" i="18"/>
  <c r="I19" i="18"/>
  <c r="H19" i="18"/>
  <c r="G19" i="18"/>
  <c r="F19" i="18"/>
  <c r="J19" i="18" s="1"/>
  <c r="K19" i="18" s="1"/>
  <c r="E19" i="18"/>
  <c r="D19" i="18"/>
  <c r="I18" i="18"/>
  <c r="H18" i="18"/>
  <c r="G18" i="18"/>
  <c r="F18" i="18"/>
  <c r="E18" i="18"/>
  <c r="D18" i="18"/>
  <c r="J18" i="18" s="1"/>
  <c r="K18" i="18" s="1"/>
  <c r="I17" i="18"/>
  <c r="H17" i="18"/>
  <c r="G17" i="18"/>
  <c r="F17" i="18"/>
  <c r="E17" i="18"/>
  <c r="D17" i="18"/>
  <c r="I16" i="18"/>
  <c r="H16" i="18"/>
  <c r="G16" i="18"/>
  <c r="F16" i="18"/>
  <c r="E16" i="18"/>
  <c r="D16" i="18"/>
  <c r="I15" i="18"/>
  <c r="H15" i="18"/>
  <c r="G15" i="18"/>
  <c r="F15" i="18"/>
  <c r="E15" i="18"/>
  <c r="J15" i="18" s="1"/>
  <c r="D15" i="18"/>
  <c r="I14" i="18"/>
  <c r="H14" i="18"/>
  <c r="G14" i="18"/>
  <c r="F14" i="18"/>
  <c r="E14" i="18"/>
  <c r="D14" i="18"/>
  <c r="C14" i="18"/>
  <c r="C15" i="18" s="1"/>
  <c r="C16" i="18" s="1"/>
  <c r="C17" i="18" s="1"/>
  <c r="C18" i="18" s="1"/>
  <c r="C19" i="18" s="1"/>
  <c r="C22" i="18" s="1"/>
  <c r="C23" i="18" s="1"/>
  <c r="C24" i="18" s="1"/>
  <c r="C25" i="18" s="1"/>
  <c r="C26" i="18" s="1"/>
  <c r="C27" i="18" s="1"/>
  <c r="C28" i="18" s="1"/>
  <c r="C31" i="18" s="1"/>
  <c r="C32" i="18" s="1"/>
  <c r="C33" i="18" s="1"/>
  <c r="C34" i="18" s="1"/>
  <c r="C35" i="18" s="1"/>
  <c r="C36" i="18" s="1"/>
  <c r="C37" i="18" s="1"/>
  <c r="C40" i="18" s="1"/>
  <c r="C41" i="18" s="1"/>
  <c r="C42" i="18" s="1"/>
  <c r="C43" i="18" s="1"/>
  <c r="C44" i="18" s="1"/>
  <c r="C45" i="18" s="1"/>
  <c r="C46" i="18" s="1"/>
  <c r="I13" i="18"/>
  <c r="H13" i="18"/>
  <c r="G13" i="18"/>
  <c r="F13" i="18"/>
  <c r="E13" i="18"/>
  <c r="D13" i="18"/>
  <c r="H5" i="18"/>
  <c r="D5" i="18"/>
  <c r="A3" i="18"/>
  <c r="A2" i="18"/>
  <c r="P61" i="17"/>
  <c r="P60" i="17"/>
  <c r="I55" i="17"/>
  <c r="H55" i="17"/>
  <c r="G55" i="17"/>
  <c r="F55" i="17"/>
  <c r="E55" i="17"/>
  <c r="D55" i="17"/>
  <c r="I54" i="17"/>
  <c r="H54" i="17"/>
  <c r="G54" i="17"/>
  <c r="F54" i="17"/>
  <c r="E54" i="17"/>
  <c r="D54" i="17"/>
  <c r="I53" i="17"/>
  <c r="H53" i="17"/>
  <c r="G53" i="17"/>
  <c r="F53" i="17"/>
  <c r="E53" i="17"/>
  <c r="D53" i="17"/>
  <c r="I52" i="17"/>
  <c r="H52" i="17"/>
  <c r="G52" i="17"/>
  <c r="F52" i="17"/>
  <c r="E52" i="17"/>
  <c r="D52" i="17"/>
  <c r="I51" i="17"/>
  <c r="H51" i="17"/>
  <c r="G51" i="17"/>
  <c r="F51" i="17"/>
  <c r="E51" i="17"/>
  <c r="D51" i="17"/>
  <c r="I50" i="17"/>
  <c r="H50" i="17"/>
  <c r="G50" i="17"/>
  <c r="F50" i="17"/>
  <c r="E50" i="17"/>
  <c r="D50" i="17"/>
  <c r="I49" i="17"/>
  <c r="H49" i="17"/>
  <c r="G49" i="17"/>
  <c r="F49" i="17"/>
  <c r="E49" i="17"/>
  <c r="D49" i="17"/>
  <c r="I46" i="17"/>
  <c r="J46" i="17" s="1"/>
  <c r="K46" i="17" s="1"/>
  <c r="H46" i="17"/>
  <c r="G46" i="17"/>
  <c r="F46" i="17"/>
  <c r="E46" i="17"/>
  <c r="D46" i="17"/>
  <c r="I45" i="17"/>
  <c r="J45" i="17" s="1"/>
  <c r="K45" i="17" s="1"/>
  <c r="H45" i="17"/>
  <c r="G45" i="17"/>
  <c r="F45" i="17"/>
  <c r="E45" i="17"/>
  <c r="D45" i="17"/>
  <c r="I44" i="17"/>
  <c r="H44" i="17"/>
  <c r="G44" i="17"/>
  <c r="F44" i="17"/>
  <c r="E44" i="17"/>
  <c r="D44" i="17"/>
  <c r="I43" i="17"/>
  <c r="H43" i="17"/>
  <c r="G43" i="17"/>
  <c r="F43" i="17"/>
  <c r="E43" i="17"/>
  <c r="D43" i="17"/>
  <c r="I42" i="17"/>
  <c r="H42" i="17"/>
  <c r="G42" i="17"/>
  <c r="F42" i="17"/>
  <c r="E42" i="17"/>
  <c r="D42" i="17"/>
  <c r="I41" i="17"/>
  <c r="H41" i="17"/>
  <c r="G41" i="17"/>
  <c r="F41" i="17"/>
  <c r="E41" i="17"/>
  <c r="D41" i="17"/>
  <c r="I40" i="17"/>
  <c r="H40" i="17"/>
  <c r="G40" i="17"/>
  <c r="F40" i="17"/>
  <c r="E40" i="17"/>
  <c r="D40" i="17"/>
  <c r="I37" i="17"/>
  <c r="H37" i="17"/>
  <c r="G37" i="17"/>
  <c r="F37" i="17"/>
  <c r="E37" i="17"/>
  <c r="D37" i="17"/>
  <c r="I36" i="17"/>
  <c r="H36" i="17"/>
  <c r="G36" i="17"/>
  <c r="F36" i="17"/>
  <c r="E36" i="17"/>
  <c r="D36" i="17"/>
  <c r="I35" i="17"/>
  <c r="H35" i="17"/>
  <c r="G35" i="17"/>
  <c r="F35" i="17"/>
  <c r="E35" i="17"/>
  <c r="D35" i="17"/>
  <c r="I34" i="17"/>
  <c r="H34" i="17"/>
  <c r="G34" i="17"/>
  <c r="F34" i="17"/>
  <c r="E34" i="17"/>
  <c r="D34" i="17"/>
  <c r="I33" i="17"/>
  <c r="H33" i="17"/>
  <c r="G33" i="17"/>
  <c r="F33" i="17"/>
  <c r="E33" i="17"/>
  <c r="D33" i="17"/>
  <c r="I32" i="17"/>
  <c r="H32" i="17"/>
  <c r="G32" i="17"/>
  <c r="F32" i="17"/>
  <c r="E32" i="17"/>
  <c r="D32" i="17"/>
  <c r="I31" i="17"/>
  <c r="H31" i="17"/>
  <c r="G31" i="17"/>
  <c r="F31" i="17"/>
  <c r="E31" i="17"/>
  <c r="D31" i="17"/>
  <c r="I28" i="17"/>
  <c r="H28" i="17"/>
  <c r="G28" i="17"/>
  <c r="F28" i="17"/>
  <c r="E28" i="17"/>
  <c r="D28" i="17"/>
  <c r="I27" i="17"/>
  <c r="H27" i="17"/>
  <c r="G27" i="17"/>
  <c r="F27" i="17"/>
  <c r="E27" i="17"/>
  <c r="D27" i="17"/>
  <c r="I26" i="17"/>
  <c r="H26" i="17"/>
  <c r="G26" i="17"/>
  <c r="F26" i="17"/>
  <c r="E26" i="17"/>
  <c r="D26" i="17"/>
  <c r="I25" i="17"/>
  <c r="H25" i="17"/>
  <c r="G25" i="17"/>
  <c r="F25" i="17"/>
  <c r="E25" i="17"/>
  <c r="D25" i="17"/>
  <c r="I24" i="17"/>
  <c r="H24" i="17"/>
  <c r="G24" i="17"/>
  <c r="F24" i="17"/>
  <c r="E24" i="17"/>
  <c r="D24" i="17"/>
  <c r="I23" i="17"/>
  <c r="J23" i="17" s="1"/>
  <c r="H23" i="17"/>
  <c r="G23" i="17"/>
  <c r="F23" i="17"/>
  <c r="E23" i="17"/>
  <c r="D23" i="17"/>
  <c r="I22" i="17"/>
  <c r="H22" i="17"/>
  <c r="G22" i="17"/>
  <c r="F22" i="17"/>
  <c r="E22" i="17"/>
  <c r="D22" i="17"/>
  <c r="I19" i="17"/>
  <c r="H19" i="17"/>
  <c r="G19" i="17"/>
  <c r="J19" i="17" s="1"/>
  <c r="K19" i="17" s="1"/>
  <c r="F19" i="17"/>
  <c r="E19" i="17"/>
  <c r="D19" i="17"/>
  <c r="I18" i="17"/>
  <c r="J18" i="17" s="1"/>
  <c r="K18" i="17" s="1"/>
  <c r="H18" i="17"/>
  <c r="G18" i="17"/>
  <c r="F18" i="17"/>
  <c r="E18" i="17"/>
  <c r="D18" i="17"/>
  <c r="I17" i="17"/>
  <c r="H17" i="17"/>
  <c r="G17" i="17"/>
  <c r="F17" i="17"/>
  <c r="E17" i="17"/>
  <c r="D17" i="17"/>
  <c r="I16" i="17"/>
  <c r="H16" i="17"/>
  <c r="G16" i="17"/>
  <c r="F16" i="17"/>
  <c r="E16" i="17"/>
  <c r="D16" i="17"/>
  <c r="I15" i="17"/>
  <c r="H15" i="17"/>
  <c r="G15" i="17"/>
  <c r="F15" i="17"/>
  <c r="E15" i="17"/>
  <c r="D15" i="17"/>
  <c r="I14" i="17"/>
  <c r="H14" i="17"/>
  <c r="G14" i="17"/>
  <c r="F14" i="17"/>
  <c r="E14" i="17"/>
  <c r="D14" i="17"/>
  <c r="C14" i="17"/>
  <c r="C15" i="17" s="1"/>
  <c r="C16" i="17" s="1"/>
  <c r="C17" i="17" s="1"/>
  <c r="C18" i="17" s="1"/>
  <c r="C19" i="17" s="1"/>
  <c r="C22" i="17" s="1"/>
  <c r="C23" i="17" s="1"/>
  <c r="C24" i="17" s="1"/>
  <c r="C25" i="17" s="1"/>
  <c r="C26" i="17" s="1"/>
  <c r="C27" i="17" s="1"/>
  <c r="C28" i="17" s="1"/>
  <c r="C31" i="17" s="1"/>
  <c r="C32" i="17" s="1"/>
  <c r="C33" i="17" s="1"/>
  <c r="C34" i="17" s="1"/>
  <c r="C35" i="17" s="1"/>
  <c r="C36" i="17" s="1"/>
  <c r="C37" i="17" s="1"/>
  <c r="C40" i="17" s="1"/>
  <c r="C41" i="17" s="1"/>
  <c r="C42" i="17" s="1"/>
  <c r="C43" i="17" s="1"/>
  <c r="C44" i="17" s="1"/>
  <c r="C45" i="17" s="1"/>
  <c r="C46" i="17" s="1"/>
  <c r="C49" i="17" s="1"/>
  <c r="C50" i="17" s="1"/>
  <c r="C51" i="17" s="1"/>
  <c r="C52" i="17" s="1"/>
  <c r="C53" i="17" s="1"/>
  <c r="C54" i="17" s="1"/>
  <c r="C55" i="17" s="1"/>
  <c r="I13" i="17"/>
  <c r="H13" i="17"/>
  <c r="G13" i="17"/>
  <c r="F13" i="17"/>
  <c r="E13" i="17"/>
  <c r="D13" i="17"/>
  <c r="H5" i="17"/>
  <c r="D5" i="17"/>
  <c r="A3" i="17"/>
  <c r="A2" i="17"/>
  <c r="P52" i="16"/>
  <c r="P51" i="16"/>
  <c r="I46" i="16"/>
  <c r="J46" i="16" s="1"/>
  <c r="K46" i="16" s="1"/>
  <c r="H46" i="16"/>
  <c r="G46" i="16"/>
  <c r="F46" i="16"/>
  <c r="E46" i="16"/>
  <c r="D46" i="16"/>
  <c r="I45" i="16"/>
  <c r="J45" i="16" s="1"/>
  <c r="K45" i="16" s="1"/>
  <c r="H45" i="16"/>
  <c r="G45" i="16"/>
  <c r="F45" i="16"/>
  <c r="E45" i="16"/>
  <c r="D45" i="16"/>
  <c r="I44" i="16"/>
  <c r="H44" i="16"/>
  <c r="G44" i="16"/>
  <c r="F44" i="16"/>
  <c r="E44" i="16"/>
  <c r="D44" i="16"/>
  <c r="I43" i="16"/>
  <c r="H43" i="16"/>
  <c r="G43" i="16"/>
  <c r="F43" i="16"/>
  <c r="E43" i="16"/>
  <c r="D43" i="16"/>
  <c r="I42" i="16"/>
  <c r="H42" i="16"/>
  <c r="G42" i="16"/>
  <c r="F42" i="16"/>
  <c r="E42" i="16"/>
  <c r="D42" i="16"/>
  <c r="I41" i="16"/>
  <c r="H41" i="16"/>
  <c r="G41" i="16"/>
  <c r="F41" i="16"/>
  <c r="E41" i="16"/>
  <c r="J41" i="16" s="1"/>
  <c r="D41" i="16"/>
  <c r="I40" i="16"/>
  <c r="H40" i="16"/>
  <c r="G40" i="16"/>
  <c r="F40" i="16"/>
  <c r="E40" i="16"/>
  <c r="D40" i="16"/>
  <c r="I37" i="16"/>
  <c r="H37" i="16"/>
  <c r="G37" i="16"/>
  <c r="F37" i="16"/>
  <c r="E37" i="16"/>
  <c r="D37" i="16"/>
  <c r="I36" i="16"/>
  <c r="H36" i="16"/>
  <c r="G36" i="16"/>
  <c r="F36" i="16"/>
  <c r="E36" i="16"/>
  <c r="J36" i="16" s="1"/>
  <c r="K36" i="16" s="1"/>
  <c r="D36" i="16"/>
  <c r="I35" i="16"/>
  <c r="H35" i="16"/>
  <c r="G35" i="16"/>
  <c r="F35" i="16"/>
  <c r="E35" i="16"/>
  <c r="D35" i="16"/>
  <c r="I34" i="16"/>
  <c r="H34" i="16"/>
  <c r="G34" i="16"/>
  <c r="F34" i="16"/>
  <c r="E34" i="16"/>
  <c r="D34" i="16"/>
  <c r="I33" i="16"/>
  <c r="H33" i="16"/>
  <c r="G33" i="16"/>
  <c r="F33" i="16"/>
  <c r="E33" i="16"/>
  <c r="D33" i="16"/>
  <c r="I32" i="16"/>
  <c r="H32" i="16"/>
  <c r="G32" i="16"/>
  <c r="F32" i="16"/>
  <c r="E32" i="16"/>
  <c r="D32" i="16"/>
  <c r="I31" i="16"/>
  <c r="H31" i="16"/>
  <c r="G31" i="16"/>
  <c r="F31" i="16"/>
  <c r="E31" i="16"/>
  <c r="D31" i="16"/>
  <c r="I28" i="16"/>
  <c r="H28" i="16"/>
  <c r="G28" i="16"/>
  <c r="F28" i="16"/>
  <c r="E28" i="16"/>
  <c r="D28" i="16"/>
  <c r="I27" i="16"/>
  <c r="H27" i="16"/>
  <c r="G27" i="16"/>
  <c r="F27" i="16"/>
  <c r="E27" i="16"/>
  <c r="D27" i="16"/>
  <c r="I26" i="16"/>
  <c r="H26" i="16"/>
  <c r="G26" i="16"/>
  <c r="F26" i="16"/>
  <c r="E26" i="16"/>
  <c r="D26" i="16"/>
  <c r="I25" i="16"/>
  <c r="H25" i="16"/>
  <c r="G25" i="16"/>
  <c r="F25" i="16"/>
  <c r="E25" i="16"/>
  <c r="D25" i="16"/>
  <c r="I24" i="16"/>
  <c r="H24" i="16"/>
  <c r="G24" i="16"/>
  <c r="F24" i="16"/>
  <c r="E24" i="16"/>
  <c r="D24" i="16"/>
  <c r="I23" i="16"/>
  <c r="H23" i="16"/>
  <c r="G23" i="16"/>
  <c r="F23" i="16"/>
  <c r="E23" i="16"/>
  <c r="D23" i="16"/>
  <c r="I22" i="16"/>
  <c r="H22" i="16"/>
  <c r="G22" i="16"/>
  <c r="F22" i="16"/>
  <c r="E22" i="16"/>
  <c r="D22" i="16"/>
  <c r="I19" i="16"/>
  <c r="H19" i="16"/>
  <c r="G19" i="16"/>
  <c r="J19" i="16" s="1"/>
  <c r="K19" i="16" s="1"/>
  <c r="F19" i="16"/>
  <c r="E19" i="16"/>
  <c r="D19" i="16"/>
  <c r="I18" i="16"/>
  <c r="J18" i="16" s="1"/>
  <c r="K18" i="16" s="1"/>
  <c r="H18" i="16"/>
  <c r="G18" i="16"/>
  <c r="F18" i="16"/>
  <c r="E18" i="16"/>
  <c r="D18" i="16"/>
  <c r="I17" i="16"/>
  <c r="H17" i="16"/>
  <c r="G17" i="16"/>
  <c r="F17" i="16"/>
  <c r="E17" i="16"/>
  <c r="D17" i="16"/>
  <c r="I16" i="16"/>
  <c r="H16" i="16"/>
  <c r="G16" i="16"/>
  <c r="F16" i="16"/>
  <c r="E16" i="16"/>
  <c r="D16" i="16"/>
  <c r="I15" i="16"/>
  <c r="H15" i="16"/>
  <c r="G15" i="16"/>
  <c r="F15" i="16"/>
  <c r="E15" i="16"/>
  <c r="D15" i="16"/>
  <c r="C15" i="16"/>
  <c r="C16" i="16" s="1"/>
  <c r="C17" i="16" s="1"/>
  <c r="C18" i="16" s="1"/>
  <c r="C19" i="16" s="1"/>
  <c r="C22" i="16" s="1"/>
  <c r="C23" i="16" s="1"/>
  <c r="C24" i="16" s="1"/>
  <c r="C25" i="16" s="1"/>
  <c r="C26" i="16" s="1"/>
  <c r="C27" i="16" s="1"/>
  <c r="C28" i="16" s="1"/>
  <c r="C31" i="16" s="1"/>
  <c r="C32" i="16" s="1"/>
  <c r="C33" i="16" s="1"/>
  <c r="C34" i="16" s="1"/>
  <c r="C35" i="16" s="1"/>
  <c r="C36" i="16" s="1"/>
  <c r="C37" i="16" s="1"/>
  <c r="C40" i="16" s="1"/>
  <c r="C41" i="16" s="1"/>
  <c r="C42" i="16" s="1"/>
  <c r="C43" i="16" s="1"/>
  <c r="C44" i="16" s="1"/>
  <c r="C45" i="16" s="1"/>
  <c r="C46" i="16" s="1"/>
  <c r="I14" i="16"/>
  <c r="H14" i="16"/>
  <c r="G14" i="16"/>
  <c r="F14" i="16"/>
  <c r="E14" i="16"/>
  <c r="D14" i="16"/>
  <c r="C14" i="16"/>
  <c r="I13" i="16"/>
  <c r="H13" i="16"/>
  <c r="G13" i="16"/>
  <c r="F13" i="16"/>
  <c r="E13" i="16"/>
  <c r="D13" i="16"/>
  <c r="H5" i="16"/>
  <c r="D5" i="16"/>
  <c r="A3" i="16"/>
  <c r="A2" i="16"/>
  <c r="P52" i="15"/>
  <c r="P51" i="15"/>
  <c r="I46" i="15"/>
  <c r="H46" i="15"/>
  <c r="G46" i="15"/>
  <c r="F46" i="15"/>
  <c r="E46" i="15"/>
  <c r="D46" i="15"/>
  <c r="I45" i="15"/>
  <c r="J45" i="15" s="1"/>
  <c r="K45" i="15" s="1"/>
  <c r="H45" i="15"/>
  <c r="G45" i="15"/>
  <c r="F45" i="15"/>
  <c r="E45" i="15"/>
  <c r="D45" i="15"/>
  <c r="I44" i="15"/>
  <c r="H44" i="15"/>
  <c r="G44" i="15"/>
  <c r="F44" i="15"/>
  <c r="E44" i="15"/>
  <c r="D44" i="15"/>
  <c r="I43" i="15"/>
  <c r="H43" i="15"/>
  <c r="G43" i="15"/>
  <c r="F43" i="15"/>
  <c r="E43" i="15"/>
  <c r="D43" i="15"/>
  <c r="I42" i="15"/>
  <c r="H42" i="15"/>
  <c r="G42" i="15"/>
  <c r="F42" i="15"/>
  <c r="E42" i="15"/>
  <c r="D42" i="15"/>
  <c r="I41" i="15"/>
  <c r="H41" i="15"/>
  <c r="G41" i="15"/>
  <c r="F41" i="15"/>
  <c r="E41" i="15"/>
  <c r="D41" i="15"/>
  <c r="I40" i="15"/>
  <c r="H40" i="15"/>
  <c r="G40" i="15"/>
  <c r="F40" i="15"/>
  <c r="E40" i="15"/>
  <c r="D40" i="15"/>
  <c r="I37" i="15"/>
  <c r="H37" i="15"/>
  <c r="G37" i="15"/>
  <c r="F37" i="15"/>
  <c r="E37" i="15"/>
  <c r="J37" i="15" s="1"/>
  <c r="K37" i="15" s="1"/>
  <c r="D37" i="15"/>
  <c r="I36" i="15"/>
  <c r="H36" i="15"/>
  <c r="G36" i="15"/>
  <c r="F36" i="15"/>
  <c r="E36" i="15"/>
  <c r="D36" i="15"/>
  <c r="I35" i="15"/>
  <c r="H35" i="15"/>
  <c r="G35" i="15"/>
  <c r="F35" i="15"/>
  <c r="E35" i="15"/>
  <c r="D35" i="15"/>
  <c r="I34" i="15"/>
  <c r="H34" i="15"/>
  <c r="G34" i="15"/>
  <c r="F34" i="15"/>
  <c r="E34" i="15"/>
  <c r="D34" i="15"/>
  <c r="I33" i="15"/>
  <c r="H33" i="15"/>
  <c r="G33" i="15"/>
  <c r="F33" i="15"/>
  <c r="E33" i="15"/>
  <c r="D33" i="15"/>
  <c r="I32" i="15"/>
  <c r="H32" i="15"/>
  <c r="G32" i="15"/>
  <c r="F32" i="15"/>
  <c r="E32" i="15"/>
  <c r="D32" i="15"/>
  <c r="I31" i="15"/>
  <c r="H31" i="15"/>
  <c r="G31" i="15"/>
  <c r="F31" i="15"/>
  <c r="E31" i="15"/>
  <c r="D31" i="15"/>
  <c r="I28" i="15"/>
  <c r="H28" i="15"/>
  <c r="G28" i="15"/>
  <c r="F28" i="15"/>
  <c r="E28" i="15"/>
  <c r="D28" i="15"/>
  <c r="I27" i="15"/>
  <c r="H27" i="15"/>
  <c r="G27" i="15"/>
  <c r="F27" i="15"/>
  <c r="E27" i="15"/>
  <c r="D27" i="15"/>
  <c r="I26" i="15"/>
  <c r="H26" i="15"/>
  <c r="G26" i="15"/>
  <c r="F26" i="15"/>
  <c r="E26" i="15"/>
  <c r="D26" i="15"/>
  <c r="I25" i="15"/>
  <c r="H25" i="15"/>
  <c r="G25" i="15"/>
  <c r="F25" i="15"/>
  <c r="E25" i="15"/>
  <c r="D25" i="15"/>
  <c r="I24" i="15"/>
  <c r="H24" i="15"/>
  <c r="G24" i="15"/>
  <c r="F24" i="15"/>
  <c r="E24" i="15"/>
  <c r="D24" i="15"/>
  <c r="I23" i="15"/>
  <c r="H23" i="15"/>
  <c r="G23" i="15"/>
  <c r="F23" i="15"/>
  <c r="E23" i="15"/>
  <c r="D23" i="15"/>
  <c r="I22" i="15"/>
  <c r="H22" i="15"/>
  <c r="G22" i="15"/>
  <c r="F22" i="15"/>
  <c r="E22" i="15"/>
  <c r="D22" i="15"/>
  <c r="I19" i="15"/>
  <c r="H19" i="15"/>
  <c r="G19" i="15"/>
  <c r="J19" i="15" s="1"/>
  <c r="K19" i="15" s="1"/>
  <c r="F19" i="15"/>
  <c r="E19" i="15"/>
  <c r="D19" i="15"/>
  <c r="I18" i="15"/>
  <c r="H18" i="15"/>
  <c r="G18" i="15"/>
  <c r="J18" i="15" s="1"/>
  <c r="K18" i="15" s="1"/>
  <c r="F18" i="15"/>
  <c r="E18" i="15"/>
  <c r="D18" i="15"/>
  <c r="I17" i="15"/>
  <c r="H17" i="15"/>
  <c r="G17" i="15"/>
  <c r="F17" i="15"/>
  <c r="E17" i="15"/>
  <c r="D17" i="15"/>
  <c r="I16" i="15"/>
  <c r="H16" i="15"/>
  <c r="G16" i="15"/>
  <c r="F16" i="15"/>
  <c r="E16" i="15"/>
  <c r="D16" i="15"/>
  <c r="I15" i="15"/>
  <c r="H15" i="15"/>
  <c r="G15" i="15"/>
  <c r="J15" i="15" s="1"/>
  <c r="F15" i="15"/>
  <c r="E15" i="15"/>
  <c r="D15" i="15"/>
  <c r="I14" i="15"/>
  <c r="H14" i="15"/>
  <c r="G14" i="15"/>
  <c r="F14" i="15"/>
  <c r="E14" i="15"/>
  <c r="J14" i="15" s="1"/>
  <c r="D14" i="15"/>
  <c r="C14" i="15"/>
  <c r="C15" i="15" s="1"/>
  <c r="C16" i="15" s="1"/>
  <c r="C17" i="15" s="1"/>
  <c r="C18" i="15" s="1"/>
  <c r="C19" i="15" s="1"/>
  <c r="C22" i="15" s="1"/>
  <c r="C23" i="15" s="1"/>
  <c r="C24" i="15" s="1"/>
  <c r="C25" i="15" s="1"/>
  <c r="C26" i="15" s="1"/>
  <c r="C27" i="15" s="1"/>
  <c r="C28" i="15" s="1"/>
  <c r="C31" i="15" s="1"/>
  <c r="C32" i="15" s="1"/>
  <c r="C33" i="15" s="1"/>
  <c r="C34" i="15" s="1"/>
  <c r="C35" i="15" s="1"/>
  <c r="C36" i="15" s="1"/>
  <c r="C37" i="15" s="1"/>
  <c r="C40" i="15" s="1"/>
  <c r="C41" i="15" s="1"/>
  <c r="C42" i="15" s="1"/>
  <c r="C43" i="15" s="1"/>
  <c r="C44" i="15" s="1"/>
  <c r="C45" i="15" s="1"/>
  <c r="C46" i="15" s="1"/>
  <c r="I13" i="15"/>
  <c r="H13" i="15"/>
  <c r="G13" i="15"/>
  <c r="F13" i="15"/>
  <c r="E13" i="15"/>
  <c r="D13" i="15"/>
  <c r="H5" i="15"/>
  <c r="D5" i="15"/>
  <c r="A3" i="15"/>
  <c r="A2" i="15"/>
  <c r="P61" i="14"/>
  <c r="P60" i="14"/>
  <c r="I55" i="14"/>
  <c r="H55" i="14"/>
  <c r="G55" i="14"/>
  <c r="F55" i="14"/>
  <c r="E55" i="14"/>
  <c r="D55" i="14"/>
  <c r="I54" i="14"/>
  <c r="H54" i="14"/>
  <c r="G54" i="14"/>
  <c r="F54" i="14"/>
  <c r="E54" i="14"/>
  <c r="D54" i="14"/>
  <c r="I53" i="14"/>
  <c r="H53" i="14"/>
  <c r="G53" i="14"/>
  <c r="F53" i="14"/>
  <c r="E53" i="14"/>
  <c r="D53" i="14"/>
  <c r="I52" i="14"/>
  <c r="H52" i="14"/>
  <c r="G52" i="14"/>
  <c r="F52" i="14"/>
  <c r="E52" i="14"/>
  <c r="D52" i="14"/>
  <c r="I51" i="14"/>
  <c r="H51" i="14"/>
  <c r="G51" i="14"/>
  <c r="F51" i="14"/>
  <c r="E51" i="14"/>
  <c r="D51" i="14"/>
  <c r="I50" i="14"/>
  <c r="H50" i="14"/>
  <c r="G50" i="14"/>
  <c r="F50" i="14"/>
  <c r="E50" i="14"/>
  <c r="D50" i="14"/>
  <c r="I49" i="14"/>
  <c r="H49" i="14"/>
  <c r="G49" i="14"/>
  <c r="F49" i="14"/>
  <c r="E49" i="14"/>
  <c r="D49" i="14"/>
  <c r="J49" i="14" s="1"/>
  <c r="I46" i="14"/>
  <c r="H46" i="14"/>
  <c r="G46" i="14"/>
  <c r="F46" i="14"/>
  <c r="E46" i="14"/>
  <c r="D46" i="14"/>
  <c r="I45" i="14"/>
  <c r="H45" i="14"/>
  <c r="G45" i="14"/>
  <c r="F45" i="14"/>
  <c r="E45" i="14"/>
  <c r="D45" i="14"/>
  <c r="I44" i="14"/>
  <c r="H44" i="14"/>
  <c r="G44" i="14"/>
  <c r="F44" i="14"/>
  <c r="E44" i="14"/>
  <c r="D44" i="14"/>
  <c r="I43" i="14"/>
  <c r="H43" i="14"/>
  <c r="G43" i="14"/>
  <c r="F43" i="14"/>
  <c r="E43" i="14"/>
  <c r="D43" i="14"/>
  <c r="I42" i="14"/>
  <c r="H42" i="14"/>
  <c r="G42" i="14"/>
  <c r="F42" i="14"/>
  <c r="E42" i="14"/>
  <c r="D42" i="14"/>
  <c r="I41" i="14"/>
  <c r="H41" i="14"/>
  <c r="G41" i="14"/>
  <c r="F41" i="14"/>
  <c r="E41" i="14"/>
  <c r="D41" i="14"/>
  <c r="I40" i="14"/>
  <c r="H40" i="14"/>
  <c r="G40" i="14"/>
  <c r="F40" i="14"/>
  <c r="E40" i="14"/>
  <c r="D40" i="14"/>
  <c r="I37" i="14"/>
  <c r="H37" i="14"/>
  <c r="G37" i="14"/>
  <c r="F37" i="14"/>
  <c r="E37" i="14"/>
  <c r="D37" i="14"/>
  <c r="I36" i="14"/>
  <c r="H36" i="14"/>
  <c r="G36" i="14"/>
  <c r="F36" i="14"/>
  <c r="E36" i="14"/>
  <c r="J36" i="14" s="1"/>
  <c r="K36" i="14" s="1"/>
  <c r="D36" i="14"/>
  <c r="I35" i="14"/>
  <c r="H35" i="14"/>
  <c r="G35" i="14"/>
  <c r="F35" i="14"/>
  <c r="E35" i="14"/>
  <c r="D35" i="14"/>
  <c r="I34" i="14"/>
  <c r="H34" i="14"/>
  <c r="G34" i="14"/>
  <c r="F34" i="14"/>
  <c r="E34" i="14"/>
  <c r="D34" i="14"/>
  <c r="I33" i="14"/>
  <c r="H33" i="14"/>
  <c r="G33" i="14"/>
  <c r="F33" i="14"/>
  <c r="E33" i="14"/>
  <c r="D33" i="14"/>
  <c r="I32" i="14"/>
  <c r="H32" i="14"/>
  <c r="G32" i="14"/>
  <c r="F32" i="14"/>
  <c r="E32" i="14"/>
  <c r="D32" i="14"/>
  <c r="I31" i="14"/>
  <c r="H31" i="14"/>
  <c r="G31" i="14"/>
  <c r="F31" i="14"/>
  <c r="E31" i="14"/>
  <c r="D31" i="14"/>
  <c r="I28" i="14"/>
  <c r="H28" i="14"/>
  <c r="G28" i="14"/>
  <c r="F28" i="14"/>
  <c r="E28" i="14"/>
  <c r="D28" i="14"/>
  <c r="I27" i="14"/>
  <c r="H27" i="14"/>
  <c r="G27" i="14"/>
  <c r="F27" i="14"/>
  <c r="E27" i="14"/>
  <c r="J27" i="14" s="1"/>
  <c r="K27" i="14" s="1"/>
  <c r="D27" i="14"/>
  <c r="I26" i="14"/>
  <c r="H26" i="14"/>
  <c r="G26" i="14"/>
  <c r="F26" i="14"/>
  <c r="E26" i="14"/>
  <c r="D26" i="14"/>
  <c r="I25" i="14"/>
  <c r="H25" i="14"/>
  <c r="G25" i="14"/>
  <c r="F25" i="14"/>
  <c r="E25" i="14"/>
  <c r="D25" i="14"/>
  <c r="I24" i="14"/>
  <c r="H24" i="14"/>
  <c r="G24" i="14"/>
  <c r="F24" i="14"/>
  <c r="E24" i="14"/>
  <c r="D24" i="14"/>
  <c r="I23" i="14"/>
  <c r="H23" i="14"/>
  <c r="G23" i="14"/>
  <c r="F23" i="14"/>
  <c r="E23" i="14"/>
  <c r="D23" i="14"/>
  <c r="I22" i="14"/>
  <c r="H22" i="14"/>
  <c r="G22" i="14"/>
  <c r="F22" i="14"/>
  <c r="E22" i="14"/>
  <c r="D22" i="14"/>
  <c r="I19" i="14"/>
  <c r="H19" i="14"/>
  <c r="G19" i="14"/>
  <c r="F19" i="14"/>
  <c r="E19" i="14"/>
  <c r="J19" i="14" s="1"/>
  <c r="K19" i="14" s="1"/>
  <c r="D19" i="14"/>
  <c r="I18" i="14"/>
  <c r="H18" i="14"/>
  <c r="G18" i="14"/>
  <c r="F18" i="14"/>
  <c r="E18" i="14"/>
  <c r="J18" i="14" s="1"/>
  <c r="K18" i="14" s="1"/>
  <c r="D18" i="14"/>
  <c r="I17" i="14"/>
  <c r="H17" i="14"/>
  <c r="G17" i="14"/>
  <c r="F17" i="14"/>
  <c r="E17" i="14"/>
  <c r="J17" i="14" s="1"/>
  <c r="D17" i="14"/>
  <c r="I16" i="14"/>
  <c r="H16" i="14"/>
  <c r="G16" i="14"/>
  <c r="F16" i="14"/>
  <c r="E16" i="14"/>
  <c r="D16" i="14"/>
  <c r="I15" i="14"/>
  <c r="H15" i="14"/>
  <c r="G15" i="14"/>
  <c r="F15" i="14"/>
  <c r="E15" i="14"/>
  <c r="D15" i="14"/>
  <c r="I14" i="14"/>
  <c r="H14" i="14"/>
  <c r="G14" i="14"/>
  <c r="F14" i="14"/>
  <c r="E14" i="14"/>
  <c r="D14" i="14"/>
  <c r="C14" i="14"/>
  <c r="C15" i="14" s="1"/>
  <c r="C16" i="14" s="1"/>
  <c r="C17" i="14" s="1"/>
  <c r="C18" i="14" s="1"/>
  <c r="C19" i="14" s="1"/>
  <c r="C22" i="14" s="1"/>
  <c r="C23" i="14" s="1"/>
  <c r="C24" i="14" s="1"/>
  <c r="C25" i="14" s="1"/>
  <c r="C26" i="14" s="1"/>
  <c r="C27" i="14" s="1"/>
  <c r="C28" i="14" s="1"/>
  <c r="C31" i="14" s="1"/>
  <c r="C32" i="14" s="1"/>
  <c r="C33" i="14" s="1"/>
  <c r="C34" i="14" s="1"/>
  <c r="C35" i="14" s="1"/>
  <c r="C36" i="14" s="1"/>
  <c r="C37" i="14" s="1"/>
  <c r="C40" i="14" s="1"/>
  <c r="C41" i="14" s="1"/>
  <c r="C42" i="14" s="1"/>
  <c r="C43" i="14" s="1"/>
  <c r="C44" i="14" s="1"/>
  <c r="C45" i="14" s="1"/>
  <c r="C46" i="14" s="1"/>
  <c r="C49" i="14" s="1"/>
  <c r="C50" i="14" s="1"/>
  <c r="C51" i="14" s="1"/>
  <c r="C52" i="14" s="1"/>
  <c r="C53" i="14" s="1"/>
  <c r="C54" i="14" s="1"/>
  <c r="C55" i="14" s="1"/>
  <c r="I13" i="14"/>
  <c r="H13" i="14"/>
  <c r="G13" i="14"/>
  <c r="F13" i="14"/>
  <c r="E13" i="14"/>
  <c r="D13" i="14"/>
  <c r="H5" i="14"/>
  <c r="D5" i="14"/>
  <c r="A3" i="14"/>
  <c r="A2" i="14"/>
  <c r="P52" i="13"/>
  <c r="P51" i="13"/>
  <c r="I46" i="13"/>
  <c r="H46" i="13"/>
  <c r="G46" i="13"/>
  <c r="F46" i="13"/>
  <c r="E46" i="13"/>
  <c r="D46" i="13"/>
  <c r="I45" i="13"/>
  <c r="H45" i="13"/>
  <c r="G45" i="13"/>
  <c r="F45" i="13"/>
  <c r="E45" i="13"/>
  <c r="D45" i="13"/>
  <c r="I44" i="13"/>
  <c r="H44" i="13"/>
  <c r="G44" i="13"/>
  <c r="F44" i="13"/>
  <c r="E44" i="13"/>
  <c r="D44" i="13"/>
  <c r="I43" i="13"/>
  <c r="H43" i="13"/>
  <c r="G43" i="13"/>
  <c r="F43" i="13"/>
  <c r="E43" i="13"/>
  <c r="D43" i="13"/>
  <c r="I42" i="13"/>
  <c r="H42" i="13"/>
  <c r="G42" i="13"/>
  <c r="F42" i="13"/>
  <c r="E42" i="13"/>
  <c r="D42" i="13"/>
  <c r="I41" i="13"/>
  <c r="H41" i="13"/>
  <c r="G41" i="13"/>
  <c r="F41" i="13"/>
  <c r="E41" i="13"/>
  <c r="D41" i="13"/>
  <c r="I40" i="13"/>
  <c r="H40" i="13"/>
  <c r="G40" i="13"/>
  <c r="F40" i="13"/>
  <c r="E40" i="13"/>
  <c r="D40" i="13"/>
  <c r="I37" i="13"/>
  <c r="H37" i="13"/>
  <c r="G37" i="13"/>
  <c r="F37" i="13"/>
  <c r="E37" i="13"/>
  <c r="J37" i="13" s="1"/>
  <c r="K37" i="13" s="1"/>
  <c r="D37" i="13"/>
  <c r="I36" i="13"/>
  <c r="H36" i="13"/>
  <c r="G36" i="13"/>
  <c r="F36" i="13"/>
  <c r="E36" i="13"/>
  <c r="D36" i="13"/>
  <c r="I35" i="13"/>
  <c r="H35" i="13"/>
  <c r="G35" i="13"/>
  <c r="F35" i="13"/>
  <c r="E35" i="13"/>
  <c r="D35" i="13"/>
  <c r="I34" i="13"/>
  <c r="H34" i="13"/>
  <c r="G34" i="13"/>
  <c r="F34" i="13"/>
  <c r="E34" i="13"/>
  <c r="D34" i="13"/>
  <c r="I33" i="13"/>
  <c r="H33" i="13"/>
  <c r="G33" i="13"/>
  <c r="F33" i="13"/>
  <c r="E33" i="13"/>
  <c r="D33" i="13"/>
  <c r="I32" i="13"/>
  <c r="H32" i="13"/>
  <c r="G32" i="13"/>
  <c r="F32" i="13"/>
  <c r="E32" i="13"/>
  <c r="D32" i="13"/>
  <c r="I31" i="13"/>
  <c r="H31" i="13"/>
  <c r="G31" i="13"/>
  <c r="F31" i="13"/>
  <c r="E31" i="13"/>
  <c r="D31" i="13"/>
  <c r="I28" i="13"/>
  <c r="H28" i="13"/>
  <c r="G28" i="13"/>
  <c r="F28" i="13"/>
  <c r="E28" i="13"/>
  <c r="D28" i="13"/>
  <c r="I27" i="13"/>
  <c r="H27" i="13"/>
  <c r="G27" i="13"/>
  <c r="F27" i="13"/>
  <c r="E27" i="13"/>
  <c r="D27" i="13"/>
  <c r="I26" i="13"/>
  <c r="H26" i="13"/>
  <c r="G26" i="13"/>
  <c r="F26" i="13"/>
  <c r="E26" i="13"/>
  <c r="D26" i="13"/>
  <c r="I25" i="13"/>
  <c r="H25" i="13"/>
  <c r="G25" i="13"/>
  <c r="F25" i="13"/>
  <c r="E25" i="13"/>
  <c r="D25" i="13"/>
  <c r="I24" i="13"/>
  <c r="H24" i="13"/>
  <c r="G24" i="13"/>
  <c r="F24" i="13"/>
  <c r="E24" i="13"/>
  <c r="D24" i="13"/>
  <c r="I23" i="13"/>
  <c r="H23" i="13"/>
  <c r="G23" i="13"/>
  <c r="F23" i="13"/>
  <c r="E23" i="13"/>
  <c r="D23" i="13"/>
  <c r="I22" i="13"/>
  <c r="H22" i="13"/>
  <c r="G22" i="13"/>
  <c r="F22" i="13"/>
  <c r="E22" i="13"/>
  <c r="D22" i="13"/>
  <c r="I19" i="13"/>
  <c r="H19" i="13"/>
  <c r="G19" i="13"/>
  <c r="F19" i="13"/>
  <c r="E19" i="13"/>
  <c r="J19" i="13" s="1"/>
  <c r="K19" i="13" s="1"/>
  <c r="D19" i="13"/>
  <c r="I18" i="13"/>
  <c r="H18" i="13"/>
  <c r="G18" i="13"/>
  <c r="J18" i="13" s="1"/>
  <c r="K18" i="13" s="1"/>
  <c r="F18" i="13"/>
  <c r="E18" i="13"/>
  <c r="D18" i="13"/>
  <c r="I17" i="13"/>
  <c r="H17" i="13"/>
  <c r="G17" i="13"/>
  <c r="F17" i="13"/>
  <c r="E17" i="13"/>
  <c r="D17" i="13"/>
  <c r="I16" i="13"/>
  <c r="H16" i="13"/>
  <c r="G16" i="13"/>
  <c r="F16" i="13"/>
  <c r="E16" i="13"/>
  <c r="D16" i="13"/>
  <c r="I15" i="13"/>
  <c r="H15" i="13"/>
  <c r="G15" i="13"/>
  <c r="F15" i="13"/>
  <c r="E15" i="13"/>
  <c r="D15" i="13"/>
  <c r="I14" i="13"/>
  <c r="H14" i="13"/>
  <c r="G14" i="13"/>
  <c r="F14" i="13"/>
  <c r="E14" i="13"/>
  <c r="D14" i="13"/>
  <c r="C14" i="13"/>
  <c r="C15" i="13" s="1"/>
  <c r="C16" i="13" s="1"/>
  <c r="C17" i="13" s="1"/>
  <c r="C18" i="13" s="1"/>
  <c r="C19" i="13" s="1"/>
  <c r="C22" i="13" s="1"/>
  <c r="C23" i="13" s="1"/>
  <c r="C24" i="13" s="1"/>
  <c r="C25" i="13" s="1"/>
  <c r="C26" i="13" s="1"/>
  <c r="C27" i="13" s="1"/>
  <c r="C28" i="13" s="1"/>
  <c r="C31" i="13" s="1"/>
  <c r="C32" i="13" s="1"/>
  <c r="C33" i="13" s="1"/>
  <c r="C34" i="13" s="1"/>
  <c r="C35" i="13" s="1"/>
  <c r="C36" i="13" s="1"/>
  <c r="C37" i="13" s="1"/>
  <c r="C40" i="13" s="1"/>
  <c r="C41" i="13" s="1"/>
  <c r="C42" i="13" s="1"/>
  <c r="C43" i="13" s="1"/>
  <c r="C44" i="13" s="1"/>
  <c r="C45" i="13" s="1"/>
  <c r="C46" i="13" s="1"/>
  <c r="I13" i="13"/>
  <c r="H13" i="13"/>
  <c r="G13" i="13"/>
  <c r="F13" i="13"/>
  <c r="E13" i="13"/>
  <c r="D13" i="13"/>
  <c r="H5" i="13"/>
  <c r="D5" i="13"/>
  <c r="A3" i="13"/>
  <c r="A2" i="13"/>
  <c r="P52" i="12"/>
  <c r="P51" i="12"/>
  <c r="I46" i="12"/>
  <c r="H46" i="12"/>
  <c r="G46" i="12"/>
  <c r="F46" i="12"/>
  <c r="E46" i="12"/>
  <c r="J46" i="12" s="1"/>
  <c r="K46" i="12" s="1"/>
  <c r="D46" i="12"/>
  <c r="I45" i="12"/>
  <c r="H45" i="12"/>
  <c r="G45" i="12"/>
  <c r="F45" i="12"/>
  <c r="E45" i="12"/>
  <c r="J45" i="12" s="1"/>
  <c r="K45" i="12" s="1"/>
  <c r="D45" i="12"/>
  <c r="I44" i="12"/>
  <c r="H44" i="12"/>
  <c r="G44" i="12"/>
  <c r="F44" i="12"/>
  <c r="E44" i="12"/>
  <c r="D44" i="12"/>
  <c r="I43" i="12"/>
  <c r="H43" i="12"/>
  <c r="G43" i="12"/>
  <c r="F43" i="12"/>
  <c r="E43" i="12"/>
  <c r="D43" i="12"/>
  <c r="I42" i="12"/>
  <c r="H42" i="12"/>
  <c r="G42" i="12"/>
  <c r="F42" i="12"/>
  <c r="E42" i="12"/>
  <c r="D42" i="12"/>
  <c r="I41" i="12"/>
  <c r="H41" i="12"/>
  <c r="G41" i="12"/>
  <c r="F41" i="12"/>
  <c r="E41" i="12"/>
  <c r="D41" i="12"/>
  <c r="I40" i="12"/>
  <c r="H40" i="12"/>
  <c r="G40" i="12"/>
  <c r="F40" i="12"/>
  <c r="E40" i="12"/>
  <c r="D40" i="12"/>
  <c r="I37" i="12"/>
  <c r="H37" i="12"/>
  <c r="G37" i="12"/>
  <c r="F37" i="12"/>
  <c r="E37" i="12"/>
  <c r="D37" i="12"/>
  <c r="I36" i="12"/>
  <c r="H36" i="12"/>
  <c r="G36" i="12"/>
  <c r="F36" i="12"/>
  <c r="E36" i="12"/>
  <c r="D36" i="12"/>
  <c r="I35" i="12"/>
  <c r="H35" i="12"/>
  <c r="G35" i="12"/>
  <c r="F35" i="12"/>
  <c r="E35" i="12"/>
  <c r="D35" i="12"/>
  <c r="I34" i="12"/>
  <c r="H34" i="12"/>
  <c r="G34" i="12"/>
  <c r="F34" i="12"/>
  <c r="E34" i="12"/>
  <c r="D34" i="12"/>
  <c r="I33" i="12"/>
  <c r="H33" i="12"/>
  <c r="G33" i="12"/>
  <c r="F33" i="12"/>
  <c r="E33" i="12"/>
  <c r="D33" i="12"/>
  <c r="I32" i="12"/>
  <c r="H32" i="12"/>
  <c r="G32" i="12"/>
  <c r="F32" i="12"/>
  <c r="E32" i="12"/>
  <c r="D32" i="12"/>
  <c r="I31" i="12"/>
  <c r="H31" i="12"/>
  <c r="G31" i="12"/>
  <c r="F31" i="12"/>
  <c r="E31" i="12"/>
  <c r="D31" i="12"/>
  <c r="I28" i="12"/>
  <c r="H28" i="12"/>
  <c r="G28" i="12"/>
  <c r="F28" i="12"/>
  <c r="E28" i="12"/>
  <c r="D28" i="12"/>
  <c r="I27" i="12"/>
  <c r="H27" i="12"/>
  <c r="G27" i="12"/>
  <c r="F27" i="12"/>
  <c r="E27" i="12"/>
  <c r="D27" i="12"/>
  <c r="I26" i="12"/>
  <c r="H26" i="12"/>
  <c r="G26" i="12"/>
  <c r="F26" i="12"/>
  <c r="E26" i="12"/>
  <c r="D26" i="12"/>
  <c r="I25" i="12"/>
  <c r="H25" i="12"/>
  <c r="G25" i="12"/>
  <c r="F25" i="12"/>
  <c r="E25" i="12"/>
  <c r="D25" i="12"/>
  <c r="I24" i="12"/>
  <c r="H24" i="12"/>
  <c r="G24" i="12"/>
  <c r="F24" i="12"/>
  <c r="E24" i="12"/>
  <c r="D24" i="12"/>
  <c r="I23" i="12"/>
  <c r="H23" i="12"/>
  <c r="G23" i="12"/>
  <c r="F23" i="12"/>
  <c r="E23" i="12"/>
  <c r="D23" i="12"/>
  <c r="I22" i="12"/>
  <c r="H22" i="12"/>
  <c r="G22" i="12"/>
  <c r="F22" i="12"/>
  <c r="E22" i="12"/>
  <c r="D22" i="12"/>
  <c r="I19" i="12"/>
  <c r="J19" i="12" s="1"/>
  <c r="K19" i="12" s="1"/>
  <c r="H19" i="12"/>
  <c r="G19" i="12"/>
  <c r="F19" i="12"/>
  <c r="E19" i="12"/>
  <c r="D19" i="12"/>
  <c r="I18" i="12"/>
  <c r="J18" i="12" s="1"/>
  <c r="K18" i="12" s="1"/>
  <c r="H18" i="12"/>
  <c r="G18" i="12"/>
  <c r="F18" i="12"/>
  <c r="E18" i="12"/>
  <c r="D18" i="12"/>
  <c r="I17" i="12"/>
  <c r="H17" i="12"/>
  <c r="G17" i="12"/>
  <c r="F17" i="12"/>
  <c r="E17" i="12"/>
  <c r="J17" i="12" s="1"/>
  <c r="D17" i="12"/>
  <c r="I16" i="12"/>
  <c r="H16" i="12"/>
  <c r="G16" i="12"/>
  <c r="F16" i="12"/>
  <c r="E16" i="12"/>
  <c r="D16" i="12"/>
  <c r="I15" i="12"/>
  <c r="H15" i="12"/>
  <c r="G15" i="12"/>
  <c r="F15" i="12"/>
  <c r="E15" i="12"/>
  <c r="D15" i="12"/>
  <c r="I14" i="12"/>
  <c r="H14" i="12"/>
  <c r="G14" i="12"/>
  <c r="F14" i="12"/>
  <c r="E14" i="12"/>
  <c r="D14" i="12"/>
  <c r="C14" i="12"/>
  <c r="C15" i="12" s="1"/>
  <c r="C16" i="12" s="1"/>
  <c r="C17" i="12" s="1"/>
  <c r="C18" i="12" s="1"/>
  <c r="C19" i="12" s="1"/>
  <c r="C22" i="12" s="1"/>
  <c r="C23" i="12" s="1"/>
  <c r="C24" i="12" s="1"/>
  <c r="C25" i="12" s="1"/>
  <c r="C26" i="12" s="1"/>
  <c r="C27" i="12" s="1"/>
  <c r="C28" i="12" s="1"/>
  <c r="C31" i="12" s="1"/>
  <c r="C32" i="12" s="1"/>
  <c r="C33" i="12" s="1"/>
  <c r="C34" i="12" s="1"/>
  <c r="C35" i="12" s="1"/>
  <c r="C36" i="12" s="1"/>
  <c r="C37" i="12" s="1"/>
  <c r="C40" i="12" s="1"/>
  <c r="C41" i="12" s="1"/>
  <c r="C42" i="12" s="1"/>
  <c r="C43" i="12" s="1"/>
  <c r="C44" i="12" s="1"/>
  <c r="C45" i="12" s="1"/>
  <c r="C46" i="12" s="1"/>
  <c r="I13" i="12"/>
  <c r="H13" i="12"/>
  <c r="G13" i="12"/>
  <c r="F13" i="12"/>
  <c r="E13" i="12"/>
  <c r="D13" i="12"/>
  <c r="H5" i="12"/>
  <c r="D5" i="12"/>
  <c r="A3" i="12"/>
  <c r="A2" i="12"/>
  <c r="P61" i="11"/>
  <c r="P60" i="11"/>
  <c r="I55" i="11"/>
  <c r="H55" i="11"/>
  <c r="G55" i="11"/>
  <c r="F55" i="11"/>
  <c r="E55" i="11"/>
  <c r="D55" i="11"/>
  <c r="I54" i="11"/>
  <c r="H54" i="11"/>
  <c r="G54" i="11"/>
  <c r="F54" i="11"/>
  <c r="E54" i="11"/>
  <c r="J54" i="11" s="1"/>
  <c r="K54" i="11" s="1"/>
  <c r="D54" i="11"/>
  <c r="I53" i="11"/>
  <c r="H53" i="11"/>
  <c r="G53" i="11"/>
  <c r="F53" i="11"/>
  <c r="E53" i="11"/>
  <c r="D53" i="11"/>
  <c r="I52" i="11"/>
  <c r="H52" i="11"/>
  <c r="G52" i="11"/>
  <c r="F52" i="11"/>
  <c r="E52" i="11"/>
  <c r="D52" i="11"/>
  <c r="I51" i="11"/>
  <c r="H51" i="11"/>
  <c r="G51" i="11"/>
  <c r="F51" i="11"/>
  <c r="E51" i="11"/>
  <c r="D51" i="11"/>
  <c r="I50" i="11"/>
  <c r="H50" i="11"/>
  <c r="G50" i="11"/>
  <c r="F50" i="11"/>
  <c r="E50" i="11"/>
  <c r="D50" i="11"/>
  <c r="I49" i="11"/>
  <c r="H49" i="11"/>
  <c r="G49" i="11"/>
  <c r="F49" i="11"/>
  <c r="E49" i="11"/>
  <c r="D49" i="11"/>
  <c r="I46" i="11"/>
  <c r="H46" i="11"/>
  <c r="G46" i="11"/>
  <c r="F46" i="11"/>
  <c r="E46" i="11"/>
  <c r="D46" i="11"/>
  <c r="I45" i="11"/>
  <c r="H45" i="11"/>
  <c r="G45" i="11"/>
  <c r="F45" i="11"/>
  <c r="E45" i="11"/>
  <c r="D45" i="11"/>
  <c r="I44" i="11"/>
  <c r="H44" i="11"/>
  <c r="G44" i="11"/>
  <c r="F44" i="11"/>
  <c r="E44" i="11"/>
  <c r="D44" i="11"/>
  <c r="I43" i="11"/>
  <c r="H43" i="11"/>
  <c r="G43" i="11"/>
  <c r="F43" i="11"/>
  <c r="D43" i="11"/>
  <c r="I42" i="11"/>
  <c r="H42" i="11"/>
  <c r="G42" i="11"/>
  <c r="F42" i="11"/>
  <c r="E42" i="11"/>
  <c r="D42" i="11"/>
  <c r="I41" i="11"/>
  <c r="H41" i="11"/>
  <c r="G41" i="11"/>
  <c r="F41" i="11"/>
  <c r="E41" i="11"/>
  <c r="D41" i="11"/>
  <c r="I40" i="11"/>
  <c r="H40" i="11"/>
  <c r="G40" i="11"/>
  <c r="F40" i="11"/>
  <c r="E40" i="11"/>
  <c r="D40" i="11"/>
  <c r="I37" i="11"/>
  <c r="H37" i="11"/>
  <c r="G37" i="11"/>
  <c r="F37" i="11"/>
  <c r="E37" i="11"/>
  <c r="D37" i="11"/>
  <c r="I36" i="11"/>
  <c r="H36" i="11"/>
  <c r="G36" i="11"/>
  <c r="F36" i="11"/>
  <c r="E36" i="11"/>
  <c r="D36" i="11"/>
  <c r="I35" i="11"/>
  <c r="H35" i="11"/>
  <c r="G35" i="11"/>
  <c r="F35" i="11"/>
  <c r="E35" i="11"/>
  <c r="D35" i="11"/>
  <c r="I34" i="11"/>
  <c r="H34" i="11"/>
  <c r="G34" i="11"/>
  <c r="F34" i="11"/>
  <c r="E34" i="11"/>
  <c r="D34" i="11"/>
  <c r="I33" i="11"/>
  <c r="H33" i="11"/>
  <c r="G33" i="11"/>
  <c r="F33" i="11"/>
  <c r="E33" i="11"/>
  <c r="D33" i="11"/>
  <c r="I32" i="11"/>
  <c r="H32" i="11"/>
  <c r="G32" i="11"/>
  <c r="F32" i="11"/>
  <c r="E32" i="11"/>
  <c r="D32" i="11"/>
  <c r="I31" i="11"/>
  <c r="H31" i="11"/>
  <c r="G31" i="11"/>
  <c r="F31" i="11"/>
  <c r="E31" i="11"/>
  <c r="D31" i="11"/>
  <c r="I28" i="11"/>
  <c r="H28" i="11"/>
  <c r="G28" i="11"/>
  <c r="F28" i="11"/>
  <c r="E28" i="11"/>
  <c r="D28" i="11"/>
  <c r="I27" i="11"/>
  <c r="H27" i="11"/>
  <c r="G27" i="11"/>
  <c r="F27" i="11"/>
  <c r="E27" i="11"/>
  <c r="J27" i="11" s="1"/>
  <c r="K27" i="11" s="1"/>
  <c r="D27" i="11"/>
  <c r="I26" i="11"/>
  <c r="H26" i="11"/>
  <c r="G26" i="11"/>
  <c r="F26" i="11"/>
  <c r="E26" i="11"/>
  <c r="D26" i="11"/>
  <c r="I25" i="11"/>
  <c r="H25" i="11"/>
  <c r="G25" i="11"/>
  <c r="F25" i="11"/>
  <c r="E25" i="11"/>
  <c r="D25" i="11"/>
  <c r="I24" i="11"/>
  <c r="H24" i="11"/>
  <c r="G24" i="11"/>
  <c r="F24" i="11"/>
  <c r="E24" i="11"/>
  <c r="D24" i="11"/>
  <c r="I23" i="11"/>
  <c r="H23" i="11"/>
  <c r="G23" i="11"/>
  <c r="F23" i="11"/>
  <c r="E23" i="11"/>
  <c r="D23" i="11"/>
  <c r="I22" i="11"/>
  <c r="H22" i="11"/>
  <c r="G22" i="11"/>
  <c r="F22" i="11"/>
  <c r="E22" i="11"/>
  <c r="D22" i="11"/>
  <c r="I19" i="11"/>
  <c r="H19" i="11"/>
  <c r="G19" i="11"/>
  <c r="F19" i="11"/>
  <c r="E19" i="11"/>
  <c r="D19" i="11"/>
  <c r="I18" i="11"/>
  <c r="H18" i="11"/>
  <c r="G18" i="11"/>
  <c r="F18" i="11"/>
  <c r="E18" i="11"/>
  <c r="D18" i="11"/>
  <c r="I17" i="11"/>
  <c r="H17" i="11"/>
  <c r="G17" i="11"/>
  <c r="F17" i="11"/>
  <c r="E17" i="11"/>
  <c r="D17" i="11"/>
  <c r="I16" i="11"/>
  <c r="H16" i="11"/>
  <c r="G16" i="11"/>
  <c r="F16" i="11"/>
  <c r="E16" i="11"/>
  <c r="D16" i="11"/>
  <c r="I15" i="11"/>
  <c r="H15" i="11"/>
  <c r="G15" i="11"/>
  <c r="F15" i="11"/>
  <c r="E15" i="11"/>
  <c r="D15" i="11"/>
  <c r="I14" i="11"/>
  <c r="H14" i="11"/>
  <c r="G14" i="11"/>
  <c r="F14" i="11"/>
  <c r="E14" i="11"/>
  <c r="D14" i="11"/>
  <c r="C14" i="11"/>
  <c r="C15" i="11" s="1"/>
  <c r="C16" i="11" s="1"/>
  <c r="C17" i="11" s="1"/>
  <c r="C18" i="11" s="1"/>
  <c r="C19" i="11" s="1"/>
  <c r="C22" i="11" s="1"/>
  <c r="C23" i="11" s="1"/>
  <c r="C24" i="11" s="1"/>
  <c r="C25" i="11" s="1"/>
  <c r="C26" i="11" s="1"/>
  <c r="C27" i="11" s="1"/>
  <c r="C28" i="11" s="1"/>
  <c r="C31" i="11" s="1"/>
  <c r="C32" i="11" s="1"/>
  <c r="C33" i="11" s="1"/>
  <c r="C34" i="11" s="1"/>
  <c r="C35" i="11" s="1"/>
  <c r="C36" i="11" s="1"/>
  <c r="C37" i="11" s="1"/>
  <c r="C40" i="11" s="1"/>
  <c r="C41" i="11" s="1"/>
  <c r="C42" i="11" s="1"/>
  <c r="C43" i="11" s="1"/>
  <c r="C44" i="11" s="1"/>
  <c r="C45" i="11" s="1"/>
  <c r="C46" i="11" s="1"/>
  <c r="C49" i="11" s="1"/>
  <c r="C50" i="11" s="1"/>
  <c r="C51" i="11" s="1"/>
  <c r="C52" i="11" s="1"/>
  <c r="C53" i="11" s="1"/>
  <c r="C54" i="11" s="1"/>
  <c r="C55" i="11" s="1"/>
  <c r="F13" i="11"/>
  <c r="E13" i="11"/>
  <c r="D13" i="11"/>
  <c r="H5" i="11"/>
  <c r="D5" i="11"/>
  <c r="A3" i="11"/>
  <c r="A2" i="11"/>
  <c r="P52" i="5"/>
  <c r="P51" i="5"/>
  <c r="K46" i="5"/>
  <c r="I46" i="5"/>
  <c r="H46" i="5"/>
  <c r="G46" i="5"/>
  <c r="F46" i="5"/>
  <c r="E46" i="5"/>
  <c r="J46" i="5" s="1"/>
  <c r="D46" i="5"/>
  <c r="K45" i="5"/>
  <c r="I45" i="5"/>
  <c r="H45" i="5"/>
  <c r="G45" i="5"/>
  <c r="F45" i="5"/>
  <c r="E45" i="5"/>
  <c r="D45" i="5"/>
  <c r="K44" i="5"/>
  <c r="I44" i="5"/>
  <c r="H44" i="5"/>
  <c r="G44" i="5"/>
  <c r="F44" i="5"/>
  <c r="E44" i="5"/>
  <c r="D44" i="5"/>
  <c r="K43" i="5"/>
  <c r="I43" i="5"/>
  <c r="H43" i="5"/>
  <c r="G43" i="5"/>
  <c r="F43" i="5"/>
  <c r="E43" i="5"/>
  <c r="D43" i="5"/>
  <c r="K42" i="5"/>
  <c r="I42" i="5"/>
  <c r="H42" i="5"/>
  <c r="G42" i="5"/>
  <c r="F42" i="5"/>
  <c r="E42" i="5"/>
  <c r="D42" i="5"/>
  <c r="K41" i="5"/>
  <c r="I41" i="5"/>
  <c r="H41" i="5"/>
  <c r="G41" i="5"/>
  <c r="F41" i="5"/>
  <c r="E41" i="5"/>
  <c r="D41" i="5"/>
  <c r="K40" i="5"/>
  <c r="I40" i="5"/>
  <c r="H40" i="5"/>
  <c r="G40" i="5"/>
  <c r="F40" i="5"/>
  <c r="E40" i="5"/>
  <c r="D40" i="5"/>
  <c r="D39" i="5"/>
  <c r="K37" i="5"/>
  <c r="I37" i="5"/>
  <c r="H37" i="5"/>
  <c r="G37" i="5"/>
  <c r="F37" i="5"/>
  <c r="E37" i="5"/>
  <c r="D37" i="5"/>
  <c r="K36" i="5"/>
  <c r="I36" i="5"/>
  <c r="H36" i="5"/>
  <c r="G36" i="5"/>
  <c r="F36" i="5"/>
  <c r="E36" i="5"/>
  <c r="D36" i="5"/>
  <c r="K35" i="5"/>
  <c r="I35" i="5"/>
  <c r="H35" i="5"/>
  <c r="G35" i="5"/>
  <c r="F35" i="5"/>
  <c r="E35" i="5"/>
  <c r="D35" i="5"/>
  <c r="K34" i="5"/>
  <c r="I34" i="5"/>
  <c r="H34" i="5"/>
  <c r="G34" i="5"/>
  <c r="F34" i="5"/>
  <c r="E34" i="5"/>
  <c r="D34" i="5"/>
  <c r="K33" i="5"/>
  <c r="I33" i="5"/>
  <c r="H33" i="5"/>
  <c r="G33" i="5"/>
  <c r="F33" i="5"/>
  <c r="E33" i="5"/>
  <c r="D33" i="5"/>
  <c r="K32" i="5"/>
  <c r="I32" i="5"/>
  <c r="H32" i="5"/>
  <c r="G32" i="5"/>
  <c r="F32" i="5"/>
  <c r="E32" i="5"/>
  <c r="D32" i="5"/>
  <c r="K31" i="5"/>
  <c r="I31" i="5"/>
  <c r="H31" i="5"/>
  <c r="G31" i="5"/>
  <c r="F31" i="5"/>
  <c r="E31" i="5"/>
  <c r="D31" i="5"/>
  <c r="D30" i="5"/>
  <c r="K28" i="5"/>
  <c r="I28" i="5"/>
  <c r="H28" i="5"/>
  <c r="G28" i="5"/>
  <c r="F28" i="5"/>
  <c r="E28" i="5"/>
  <c r="D28" i="5"/>
  <c r="K27" i="5"/>
  <c r="I27" i="5"/>
  <c r="H27" i="5"/>
  <c r="G27" i="5"/>
  <c r="F27" i="5"/>
  <c r="E27" i="5"/>
  <c r="D27" i="5"/>
  <c r="K26" i="5"/>
  <c r="I26" i="5"/>
  <c r="H26" i="5"/>
  <c r="G26" i="5"/>
  <c r="F26" i="5"/>
  <c r="E26" i="5"/>
  <c r="D26" i="5"/>
  <c r="K25" i="5"/>
  <c r="I25" i="5"/>
  <c r="H25" i="5"/>
  <c r="G25" i="5"/>
  <c r="F25" i="5"/>
  <c r="E25" i="5"/>
  <c r="D25" i="5"/>
  <c r="K24" i="5"/>
  <c r="I24" i="5"/>
  <c r="H24" i="5"/>
  <c r="G24" i="5"/>
  <c r="F24" i="5"/>
  <c r="E24" i="5"/>
  <c r="D24" i="5"/>
  <c r="K23" i="5"/>
  <c r="I23" i="5"/>
  <c r="H23" i="5"/>
  <c r="G23" i="5"/>
  <c r="F23" i="5"/>
  <c r="E23" i="5"/>
  <c r="D23" i="5"/>
  <c r="K22" i="5"/>
  <c r="I22" i="5"/>
  <c r="H22" i="5"/>
  <c r="G22" i="5"/>
  <c r="F22" i="5"/>
  <c r="E22" i="5"/>
  <c r="D22" i="5"/>
  <c r="D21" i="5"/>
  <c r="I19" i="5"/>
  <c r="H19" i="5"/>
  <c r="G19" i="5"/>
  <c r="F19" i="5"/>
  <c r="E19" i="5"/>
  <c r="D19" i="5"/>
  <c r="I18" i="5"/>
  <c r="H18" i="5"/>
  <c r="G18" i="5"/>
  <c r="F18" i="5"/>
  <c r="E18" i="5"/>
  <c r="D18" i="5"/>
  <c r="I17" i="5"/>
  <c r="H17" i="5"/>
  <c r="G17" i="5"/>
  <c r="F17" i="5"/>
  <c r="E17" i="5"/>
  <c r="D17" i="5"/>
  <c r="I16" i="5"/>
  <c r="H16" i="5"/>
  <c r="G16" i="5"/>
  <c r="F16" i="5"/>
  <c r="E16" i="5"/>
  <c r="D16" i="5"/>
  <c r="I15" i="5"/>
  <c r="H15" i="5"/>
  <c r="G15" i="5"/>
  <c r="F15" i="5"/>
  <c r="E15" i="5"/>
  <c r="D15" i="5"/>
  <c r="I14" i="5"/>
  <c r="H14" i="5"/>
  <c r="G14" i="5"/>
  <c r="F14" i="5"/>
  <c r="E14" i="5"/>
  <c r="D14" i="5"/>
  <c r="C14" i="5"/>
  <c r="C15" i="5" s="1"/>
  <c r="C16" i="5" s="1"/>
  <c r="C17" i="5" s="1"/>
  <c r="C18" i="5" s="1"/>
  <c r="C19" i="5" s="1"/>
  <c r="C22" i="5" s="1"/>
  <c r="C23" i="5" s="1"/>
  <c r="C24" i="5" s="1"/>
  <c r="C25" i="5" s="1"/>
  <c r="C26" i="5" s="1"/>
  <c r="C27" i="5" s="1"/>
  <c r="C28" i="5" s="1"/>
  <c r="C31" i="5" s="1"/>
  <c r="C32" i="5" s="1"/>
  <c r="C33" i="5" s="1"/>
  <c r="C34" i="5" s="1"/>
  <c r="C35" i="5" s="1"/>
  <c r="C36" i="5" s="1"/>
  <c r="C37" i="5" s="1"/>
  <c r="C40" i="5" s="1"/>
  <c r="C41" i="5" s="1"/>
  <c r="C42" i="5" s="1"/>
  <c r="C43" i="5" s="1"/>
  <c r="C44" i="5" s="1"/>
  <c r="C45" i="5" s="1"/>
  <c r="C46" i="5" s="1"/>
  <c r="I13" i="5"/>
  <c r="H13" i="5"/>
  <c r="G13" i="5"/>
  <c r="F13" i="5"/>
  <c r="E13" i="5"/>
  <c r="D13" i="5"/>
  <c r="H5" i="5"/>
  <c r="D5" i="5"/>
  <c r="A3" i="5"/>
  <c r="A2" i="5"/>
  <c r="P61" i="4"/>
  <c r="P60" i="4"/>
  <c r="J18" i="11" l="1"/>
  <c r="K18" i="11" s="1"/>
  <c r="J19" i="11"/>
  <c r="K19" i="11" s="1"/>
  <c r="J19" i="5"/>
  <c r="K19" i="5" s="1"/>
  <c r="J14" i="17"/>
  <c r="J31" i="17"/>
  <c r="J15" i="21"/>
  <c r="J32" i="11"/>
  <c r="J15" i="14"/>
  <c r="J16" i="16"/>
  <c r="J17" i="17"/>
  <c r="J16" i="18"/>
  <c r="J14" i="20"/>
  <c r="J26" i="21"/>
  <c r="J31" i="22"/>
  <c r="J16" i="15"/>
  <c r="J25" i="17"/>
  <c r="J24" i="12"/>
  <c r="J13" i="15"/>
  <c r="J16" i="17"/>
  <c r="J17" i="20"/>
  <c r="J24" i="17"/>
  <c r="J44" i="13"/>
  <c r="J15" i="17"/>
  <c r="J15" i="19"/>
  <c r="J16" i="11"/>
  <c r="J33" i="14"/>
  <c r="J14" i="21"/>
  <c r="J14" i="12"/>
  <c r="J15" i="13"/>
  <c r="J16" i="14"/>
  <c r="J41" i="14"/>
  <c r="J15" i="22"/>
  <c r="J42" i="18"/>
  <c r="J42" i="21"/>
  <c r="J44" i="22"/>
  <c r="J41" i="19"/>
  <c r="J45" i="19"/>
  <c r="K45" i="19" s="1"/>
  <c r="J42" i="22"/>
  <c r="J46" i="18"/>
  <c r="K46" i="18" s="1"/>
  <c r="J45" i="22"/>
  <c r="K45" i="22" s="1"/>
  <c r="J45" i="18"/>
  <c r="K45" i="18" s="1"/>
  <c r="J46" i="19"/>
  <c r="K46" i="19" s="1"/>
  <c r="J46" i="21"/>
  <c r="K46" i="21" s="1"/>
  <c r="J45" i="21"/>
  <c r="K45" i="21" s="1"/>
  <c r="J32" i="21"/>
  <c r="J33" i="21"/>
  <c r="J36" i="18"/>
  <c r="K36" i="18" s="1"/>
  <c r="J36" i="21"/>
  <c r="K36" i="21" s="1"/>
  <c r="J36" i="19"/>
  <c r="K36" i="19" s="1"/>
  <c r="J36" i="22"/>
  <c r="K36" i="22" s="1"/>
  <c r="J35" i="19"/>
  <c r="J37" i="21"/>
  <c r="K37" i="21" s="1"/>
  <c r="J28" i="22"/>
  <c r="K28" i="22" s="1"/>
  <c r="J28" i="18"/>
  <c r="K28" i="18" s="1"/>
  <c r="J28" i="19"/>
  <c r="K28" i="19" s="1"/>
  <c r="J27" i="22"/>
  <c r="K27" i="22" s="1"/>
  <c r="J28" i="21"/>
  <c r="K28" i="21" s="1"/>
  <c r="J27" i="18"/>
  <c r="K27" i="18" s="1"/>
  <c r="J27" i="19"/>
  <c r="K27" i="19" s="1"/>
  <c r="J25" i="18"/>
  <c r="J25" i="19"/>
  <c r="J25" i="21"/>
  <c r="J27" i="21"/>
  <c r="K27" i="21" s="1"/>
  <c r="J54" i="17"/>
  <c r="K54" i="17" s="1"/>
  <c r="J52" i="17"/>
  <c r="J53" i="17"/>
  <c r="J55" i="17"/>
  <c r="K55" i="17" s="1"/>
  <c r="J55" i="20"/>
  <c r="K55" i="20" s="1"/>
  <c r="J51" i="17"/>
  <c r="J46" i="20"/>
  <c r="K46" i="20" s="1"/>
  <c r="J45" i="20"/>
  <c r="K45" i="20" s="1"/>
  <c r="J44" i="17"/>
  <c r="J43" i="17"/>
  <c r="J36" i="17"/>
  <c r="K36" i="17" s="1"/>
  <c r="J36" i="20"/>
  <c r="K36" i="20" s="1"/>
  <c r="J35" i="17"/>
  <c r="J37" i="17"/>
  <c r="K37" i="17" s="1"/>
  <c r="J37" i="20"/>
  <c r="K37" i="20" s="1"/>
  <c r="J34" i="17"/>
  <c r="J27" i="17"/>
  <c r="K27" i="17" s="1"/>
  <c r="J23" i="20"/>
  <c r="J25" i="20"/>
  <c r="J28" i="17"/>
  <c r="K28" i="17" s="1"/>
  <c r="J28" i="20"/>
  <c r="K28" i="20" s="1"/>
  <c r="J22" i="20"/>
  <c r="J27" i="20"/>
  <c r="K27" i="20" s="1"/>
  <c r="J44" i="16"/>
  <c r="J43" i="16"/>
  <c r="J37" i="16"/>
  <c r="K37" i="16" s="1"/>
  <c r="J28" i="16"/>
  <c r="K28" i="16" s="1"/>
  <c r="J27" i="16"/>
  <c r="K27" i="16" s="1"/>
  <c r="J23" i="16"/>
  <c r="J44" i="15"/>
  <c r="J43" i="15"/>
  <c r="J46" i="15"/>
  <c r="K46" i="15" s="1"/>
  <c r="J36" i="15"/>
  <c r="K36" i="15" s="1"/>
  <c r="J34" i="15"/>
  <c r="J33" i="15"/>
  <c r="J24" i="15"/>
  <c r="J28" i="15"/>
  <c r="K28" i="15" s="1"/>
  <c r="J23" i="15"/>
  <c r="J27" i="15"/>
  <c r="K27" i="15" s="1"/>
  <c r="J55" i="14"/>
  <c r="K55" i="14" s="1"/>
  <c r="J54" i="14"/>
  <c r="K54" i="14" s="1"/>
  <c r="J45" i="14"/>
  <c r="K45" i="14" s="1"/>
  <c r="J43" i="14"/>
  <c r="J46" i="14"/>
  <c r="K46" i="14" s="1"/>
  <c r="J32" i="14"/>
  <c r="J34" i="14"/>
  <c r="J37" i="14"/>
  <c r="K37" i="14" s="1"/>
  <c r="J23" i="14"/>
  <c r="J28" i="14"/>
  <c r="K28" i="14" s="1"/>
  <c r="J42" i="13"/>
  <c r="J46" i="13"/>
  <c r="K46" i="13" s="1"/>
  <c r="J45" i="13"/>
  <c r="K45" i="13" s="1"/>
  <c r="J33" i="13"/>
  <c r="J36" i="13"/>
  <c r="K36" i="13" s="1"/>
  <c r="J35" i="13"/>
  <c r="J28" i="13"/>
  <c r="K28" i="13" s="1"/>
  <c r="J27" i="13"/>
  <c r="K27" i="13" s="1"/>
  <c r="J26" i="13"/>
  <c r="J44" i="12"/>
  <c r="J43" i="12"/>
  <c r="J37" i="12"/>
  <c r="K37" i="12" s="1"/>
  <c r="J31" i="12"/>
  <c r="J36" i="12"/>
  <c r="K36" i="12" s="1"/>
  <c r="J51" i="11"/>
  <c r="J55" i="11"/>
  <c r="K55" i="11" s="1"/>
  <c r="J46" i="11"/>
  <c r="K46" i="11" s="1"/>
  <c r="J45" i="11"/>
  <c r="K45" i="11" s="1"/>
  <c r="J41" i="11"/>
  <c r="J44" i="11"/>
  <c r="J37" i="11"/>
  <c r="K37" i="11" s="1"/>
  <c r="J36" i="11"/>
  <c r="K36" i="11" s="1"/>
  <c r="J34" i="11"/>
  <c r="J25" i="12"/>
  <c r="J28" i="12"/>
  <c r="K28" i="12" s="1"/>
  <c r="J27" i="12"/>
  <c r="K27" i="12" s="1"/>
  <c r="J23" i="12"/>
  <c r="J28" i="11"/>
  <c r="K28" i="11" s="1"/>
  <c r="J23" i="11"/>
  <c r="J26" i="14"/>
  <c r="J17" i="16"/>
  <c r="J26" i="17"/>
  <c r="J44" i="18"/>
  <c r="J44" i="19"/>
  <c r="J44" i="21"/>
  <c r="J35" i="11"/>
  <c r="J26" i="20"/>
  <c r="J17" i="22"/>
  <c r="J26" i="12"/>
  <c r="J35" i="12"/>
  <c r="J17" i="13"/>
  <c r="J44" i="14"/>
  <c r="J26" i="19"/>
  <c r="J35" i="21"/>
  <c r="J53" i="11"/>
  <c r="J17" i="21"/>
  <c r="J26" i="11"/>
  <c r="J35" i="15"/>
  <c r="J17" i="18"/>
  <c r="J35" i="20"/>
  <c r="J44" i="20"/>
  <c r="J26" i="15"/>
  <c r="J26" i="5"/>
  <c r="J26" i="16"/>
  <c r="J35" i="16"/>
  <c r="J26" i="18"/>
  <c r="J26" i="22"/>
  <c r="J35" i="22"/>
  <c r="J17" i="11"/>
  <c r="J35" i="14"/>
  <c r="J53" i="14"/>
  <c r="J17" i="15"/>
  <c r="J35" i="18"/>
  <c r="J17" i="19"/>
  <c r="J53" i="20"/>
  <c r="J33" i="17"/>
  <c r="J41" i="18"/>
  <c r="J14" i="19"/>
  <c r="J43" i="19"/>
  <c r="J15" i="20"/>
  <c r="J43" i="21"/>
  <c r="J15" i="11"/>
  <c r="J33" i="11"/>
  <c r="J42" i="11"/>
  <c r="J50" i="11"/>
  <c r="J41" i="12"/>
  <c r="J14" i="13"/>
  <c r="J24" i="13"/>
  <c r="J43" i="13"/>
  <c r="J41" i="15"/>
  <c r="J14" i="16"/>
  <c r="J16" i="19"/>
  <c r="J23" i="19"/>
  <c r="J42" i="19"/>
  <c r="J41" i="20"/>
  <c r="J14" i="22"/>
  <c r="J33" i="22"/>
  <c r="J43" i="22"/>
  <c r="J15" i="16"/>
  <c r="J42" i="12"/>
  <c r="J25" i="16"/>
  <c r="J34" i="21"/>
  <c r="J16" i="22"/>
  <c r="J32" i="22"/>
  <c r="J16" i="12"/>
  <c r="J32" i="12"/>
  <c r="J41" i="13"/>
  <c r="J14" i="14"/>
  <c r="J24" i="16"/>
  <c r="J33" i="16"/>
  <c r="J42" i="16"/>
  <c r="J32" i="17"/>
  <c r="J41" i="17"/>
  <c r="J23" i="18"/>
  <c r="J34" i="18"/>
  <c r="J34" i="20"/>
  <c r="J43" i="20"/>
  <c r="J16" i="21"/>
  <c r="J24" i="21"/>
  <c r="J41" i="22"/>
  <c r="J34" i="16"/>
  <c r="J16" i="13"/>
  <c r="J32" i="13"/>
  <c r="J23" i="22"/>
  <c r="J14" i="11"/>
  <c r="J25" i="15"/>
  <c r="J32" i="18"/>
  <c r="J24" i="19"/>
  <c r="J23" i="21"/>
  <c r="J24" i="22"/>
  <c r="J50" i="14"/>
  <c r="J32" i="15"/>
  <c r="J42" i="15"/>
  <c r="J25" i="11"/>
  <c r="J43" i="11"/>
  <c r="J47" i="11" s="1"/>
  <c r="J15" i="12"/>
  <c r="J34" i="12"/>
  <c r="J25" i="14"/>
  <c r="J50" i="17"/>
  <c r="J14" i="18"/>
  <c r="J33" i="18"/>
  <c r="J33" i="19"/>
  <c r="J34" i="19"/>
  <c r="J24" i="20"/>
  <c r="J52" i="20"/>
  <c r="J42" i="17"/>
  <c r="J33" i="12"/>
  <c r="J23" i="13"/>
  <c r="J24" i="11"/>
  <c r="J52" i="11"/>
  <c r="J25" i="13"/>
  <c r="J34" i="13"/>
  <c r="J24" i="14"/>
  <c r="J42" i="14"/>
  <c r="J51" i="14"/>
  <c r="J52" i="14"/>
  <c r="J32" i="16"/>
  <c r="J43" i="18"/>
  <c r="J32" i="19"/>
  <c r="J16" i="20"/>
  <c r="J33" i="20"/>
  <c r="J42" i="20"/>
  <c r="J51" i="20"/>
  <c r="J41" i="21"/>
  <c r="J25" i="22"/>
  <c r="J34" i="22"/>
  <c r="J40" i="20"/>
  <c r="J22" i="12"/>
  <c r="J40" i="14"/>
  <c r="J40" i="11"/>
  <c r="J13" i="18"/>
  <c r="J31" i="18"/>
  <c r="J13" i="21"/>
  <c r="J22" i="21"/>
  <c r="J40" i="21"/>
  <c r="J31" i="20"/>
  <c r="J13" i="17"/>
  <c r="J13" i="11"/>
  <c r="J13" i="14"/>
  <c r="J20" i="14" s="1"/>
  <c r="J31" i="15"/>
  <c r="J49" i="20"/>
  <c r="J22" i="15"/>
  <c r="J31" i="13"/>
  <c r="J40" i="17"/>
  <c r="J22" i="13"/>
  <c r="J22" i="19"/>
  <c r="J22" i="14"/>
  <c r="J22" i="22"/>
  <c r="J13" i="16"/>
  <c r="J31" i="11"/>
  <c r="J13" i="12"/>
  <c r="J40" i="15"/>
  <c r="J13" i="20"/>
  <c r="J13" i="22"/>
  <c r="J49" i="11"/>
  <c r="J13" i="13"/>
  <c r="J22" i="17"/>
  <c r="J40" i="18"/>
  <c r="J13" i="19"/>
  <c r="J31" i="19"/>
  <c r="J31" i="16"/>
  <c r="J40" i="16"/>
  <c r="J31" i="21"/>
  <c r="J22" i="11"/>
  <c r="J40" i="12"/>
  <c r="J40" i="13"/>
  <c r="J31" i="14"/>
  <c r="J22" i="16"/>
  <c r="J49" i="17"/>
  <c r="J40" i="19"/>
  <c r="J40" i="22"/>
  <c r="J20" i="18"/>
  <c r="J20" i="15"/>
  <c r="J35" i="5"/>
  <c r="J33" i="5"/>
  <c r="J40" i="5"/>
  <c r="J32" i="5"/>
  <c r="J45" i="5"/>
  <c r="J44" i="5"/>
  <c r="J13" i="5"/>
  <c r="J28" i="5"/>
  <c r="K47" i="5"/>
  <c r="J43" i="5"/>
  <c r="K29" i="5"/>
  <c r="J25" i="5"/>
  <c r="J34" i="5"/>
  <c r="J31" i="5"/>
  <c r="J37" i="5"/>
  <c r="J23" i="5"/>
  <c r="J36" i="5"/>
  <c r="J14" i="5"/>
  <c r="J18" i="5"/>
  <c r="K18" i="5" s="1"/>
  <c r="J41" i="5"/>
  <c r="J17" i="5"/>
  <c r="J16" i="5"/>
  <c r="J24" i="5"/>
  <c r="J42" i="5"/>
  <c r="J15" i="5"/>
  <c r="J22" i="5"/>
  <c r="J27" i="5"/>
  <c r="K38" i="5"/>
  <c r="J20" i="11" l="1"/>
  <c r="J20" i="17"/>
  <c r="J20" i="19"/>
  <c r="J38" i="17"/>
  <c r="J47" i="19"/>
  <c r="J47" i="18"/>
  <c r="J47" i="21"/>
  <c r="J38" i="19"/>
  <c r="J38" i="21"/>
  <c r="J29" i="18"/>
  <c r="J29" i="21"/>
  <c r="J29" i="19"/>
  <c r="J56" i="17"/>
  <c r="J47" i="20"/>
  <c r="J29" i="20"/>
  <c r="J29" i="17"/>
  <c r="J47" i="16"/>
  <c r="J47" i="15"/>
  <c r="J29" i="15"/>
  <c r="J56" i="14"/>
  <c r="J47" i="14"/>
  <c r="J38" i="14"/>
  <c r="J29" i="14"/>
  <c r="J38" i="13"/>
  <c r="J29" i="13"/>
  <c r="J38" i="12"/>
  <c r="J38" i="11"/>
  <c r="J29" i="12"/>
  <c r="J38" i="16"/>
  <c r="J56" i="11"/>
  <c r="J38" i="22"/>
  <c r="J20" i="20"/>
  <c r="J20" i="12"/>
  <c r="J29" i="5"/>
  <c r="J47" i="13"/>
  <c r="J47" i="12"/>
  <c r="J56" i="20"/>
  <c r="J47" i="22"/>
  <c r="J29" i="16"/>
  <c r="J47" i="17"/>
  <c r="J38" i="20"/>
  <c r="J20" i="16"/>
  <c r="J20" i="21"/>
  <c r="J29" i="11"/>
  <c r="J20" i="13"/>
  <c r="J29" i="22"/>
  <c r="J38" i="15"/>
  <c r="J38" i="18"/>
  <c r="J20" i="22"/>
  <c r="J38" i="5"/>
  <c r="J47" i="5"/>
  <c r="J20" i="5"/>
  <c r="D14" i="4" l="1"/>
  <c r="E14" i="4"/>
  <c r="F14" i="4"/>
  <c r="G14" i="4"/>
  <c r="D15" i="4"/>
  <c r="E15" i="4"/>
  <c r="F15" i="4"/>
  <c r="G15" i="4"/>
  <c r="D16" i="4"/>
  <c r="E16" i="4"/>
  <c r="F16" i="4"/>
  <c r="G16" i="4"/>
  <c r="D17" i="4"/>
  <c r="E17" i="4"/>
  <c r="F17" i="4"/>
  <c r="G17" i="4"/>
  <c r="D18" i="4"/>
  <c r="E18" i="4"/>
  <c r="F18" i="4"/>
  <c r="G18" i="4"/>
  <c r="D19" i="4"/>
  <c r="E19" i="4"/>
  <c r="F19" i="4"/>
  <c r="G19" i="4"/>
  <c r="E13" i="4"/>
  <c r="F13" i="4"/>
  <c r="G13" i="4"/>
  <c r="D48" i="4" l="1"/>
  <c r="D39" i="4"/>
  <c r="D30" i="4"/>
  <c r="D21" i="4"/>
  <c r="H13" i="4"/>
  <c r="I13" i="4"/>
  <c r="A3" i="4" l="1"/>
  <c r="K50" i="4"/>
  <c r="K51" i="4"/>
  <c r="K52" i="4"/>
  <c r="K53" i="4"/>
  <c r="K54" i="4"/>
  <c r="K55" i="4"/>
  <c r="K49" i="4"/>
  <c r="E49" i="4"/>
  <c r="F49" i="4"/>
  <c r="G49" i="4"/>
  <c r="H49" i="4"/>
  <c r="I49" i="4"/>
  <c r="E50" i="4"/>
  <c r="F50" i="4"/>
  <c r="G50" i="4"/>
  <c r="H50" i="4"/>
  <c r="I50" i="4"/>
  <c r="E51" i="4"/>
  <c r="F51" i="4"/>
  <c r="G51" i="4"/>
  <c r="H51" i="4"/>
  <c r="I51" i="4"/>
  <c r="E52" i="4"/>
  <c r="F52" i="4"/>
  <c r="G52" i="4"/>
  <c r="H52" i="4"/>
  <c r="I52" i="4"/>
  <c r="E53" i="4"/>
  <c r="F53" i="4"/>
  <c r="G53" i="4"/>
  <c r="H53" i="4"/>
  <c r="I53" i="4"/>
  <c r="E54" i="4"/>
  <c r="F54" i="4"/>
  <c r="G54" i="4"/>
  <c r="H54" i="4"/>
  <c r="I54" i="4"/>
  <c r="E55" i="4"/>
  <c r="F55" i="4"/>
  <c r="G55" i="4"/>
  <c r="H55" i="4"/>
  <c r="I55" i="4"/>
  <c r="D50" i="4"/>
  <c r="D51" i="4"/>
  <c r="D52" i="4"/>
  <c r="D53" i="4"/>
  <c r="D54" i="4"/>
  <c r="D55" i="4"/>
  <c r="D49" i="4"/>
  <c r="K41" i="4"/>
  <c r="K42" i="4"/>
  <c r="K43" i="4"/>
  <c r="K44" i="4"/>
  <c r="K45" i="4"/>
  <c r="K46" i="4"/>
  <c r="K40" i="4"/>
  <c r="E40" i="4"/>
  <c r="F40" i="4"/>
  <c r="G40" i="4"/>
  <c r="H40" i="4"/>
  <c r="I40" i="4"/>
  <c r="E41" i="4"/>
  <c r="F41" i="4"/>
  <c r="G41" i="4"/>
  <c r="H41" i="4"/>
  <c r="I41" i="4"/>
  <c r="E42" i="4"/>
  <c r="F42" i="4"/>
  <c r="G42" i="4"/>
  <c r="H42" i="4"/>
  <c r="I42" i="4"/>
  <c r="E43" i="4"/>
  <c r="F43" i="4"/>
  <c r="G43" i="4"/>
  <c r="H43" i="4"/>
  <c r="I43" i="4"/>
  <c r="E44" i="4"/>
  <c r="F44" i="4"/>
  <c r="G44" i="4"/>
  <c r="H44" i="4"/>
  <c r="I44" i="4"/>
  <c r="E45" i="4"/>
  <c r="F45" i="4"/>
  <c r="G45" i="4"/>
  <c r="H45" i="4"/>
  <c r="I45" i="4"/>
  <c r="E46" i="4"/>
  <c r="F46" i="4"/>
  <c r="G46" i="4"/>
  <c r="H46" i="4"/>
  <c r="I46" i="4"/>
  <c r="D41" i="4"/>
  <c r="D42" i="4"/>
  <c r="D43" i="4"/>
  <c r="D44" i="4"/>
  <c r="D45" i="4"/>
  <c r="D46" i="4"/>
  <c r="D40" i="4"/>
  <c r="E31" i="4"/>
  <c r="F31" i="4"/>
  <c r="G31" i="4"/>
  <c r="H31" i="4"/>
  <c r="I31" i="4"/>
  <c r="E32" i="4"/>
  <c r="F32" i="4"/>
  <c r="G32" i="4"/>
  <c r="H32" i="4"/>
  <c r="I32" i="4"/>
  <c r="E33" i="4"/>
  <c r="F33" i="4"/>
  <c r="G33" i="4"/>
  <c r="H33" i="4"/>
  <c r="I33" i="4"/>
  <c r="E34" i="4"/>
  <c r="F34" i="4"/>
  <c r="G34" i="4"/>
  <c r="H34" i="4"/>
  <c r="I34" i="4"/>
  <c r="E35" i="4"/>
  <c r="F35" i="4"/>
  <c r="G35" i="4"/>
  <c r="H35" i="4"/>
  <c r="I35" i="4"/>
  <c r="E36" i="4"/>
  <c r="F36" i="4"/>
  <c r="G36" i="4"/>
  <c r="H36" i="4"/>
  <c r="I36" i="4"/>
  <c r="E37" i="4"/>
  <c r="F37" i="4"/>
  <c r="G37" i="4"/>
  <c r="H37" i="4"/>
  <c r="I37" i="4"/>
  <c r="D32" i="4"/>
  <c r="D33" i="4"/>
  <c r="D34" i="4"/>
  <c r="D35" i="4"/>
  <c r="D36" i="4"/>
  <c r="D37" i="4"/>
  <c r="D31" i="4"/>
  <c r="E22" i="4"/>
  <c r="F22" i="4"/>
  <c r="G22" i="4"/>
  <c r="H22" i="4"/>
  <c r="I22" i="4"/>
  <c r="E23" i="4"/>
  <c r="F23" i="4"/>
  <c r="G23" i="4"/>
  <c r="H23" i="4"/>
  <c r="I23" i="4"/>
  <c r="E24" i="4"/>
  <c r="F24" i="4"/>
  <c r="G24" i="4"/>
  <c r="H24" i="4"/>
  <c r="I24" i="4"/>
  <c r="E25" i="4"/>
  <c r="F25" i="4"/>
  <c r="G25" i="4"/>
  <c r="H25" i="4"/>
  <c r="I25" i="4"/>
  <c r="E26" i="4"/>
  <c r="F26" i="4"/>
  <c r="G26" i="4"/>
  <c r="H26" i="4"/>
  <c r="I26" i="4"/>
  <c r="E27" i="4"/>
  <c r="F27" i="4"/>
  <c r="G27" i="4"/>
  <c r="H27" i="4"/>
  <c r="I27" i="4"/>
  <c r="E28" i="4"/>
  <c r="F28" i="4"/>
  <c r="G28" i="4"/>
  <c r="H28" i="4"/>
  <c r="I28" i="4"/>
  <c r="D23" i="4"/>
  <c r="D24" i="4"/>
  <c r="D25" i="4"/>
  <c r="D26" i="4"/>
  <c r="D27" i="4"/>
  <c r="D28" i="4"/>
  <c r="D22" i="4"/>
  <c r="C14" i="4"/>
  <c r="J51" i="4" l="1"/>
  <c r="J25" i="4"/>
  <c r="K25" i="4" s="1"/>
  <c r="J50" i="4"/>
  <c r="J53" i="4"/>
  <c r="J55" i="4"/>
  <c r="J52" i="4"/>
  <c r="J54" i="4"/>
  <c r="J49" i="4"/>
  <c r="J42" i="4"/>
  <c r="J44" i="4"/>
  <c r="J31" i="4"/>
  <c r="K31" i="4" s="1"/>
  <c r="J33" i="4"/>
  <c r="K33" i="4" s="1"/>
  <c r="J41" i="4"/>
  <c r="J24" i="4"/>
  <c r="K24" i="4" s="1"/>
  <c r="J43" i="4"/>
  <c r="J46" i="4"/>
  <c r="J27" i="4"/>
  <c r="K27" i="4" s="1"/>
  <c r="J23" i="4"/>
  <c r="K23" i="4" s="1"/>
  <c r="J36" i="4"/>
  <c r="K36" i="4" s="1"/>
  <c r="J45" i="4"/>
  <c r="J35" i="4"/>
  <c r="K35" i="4" s="1"/>
  <c r="J40" i="4"/>
  <c r="J32" i="4"/>
  <c r="K32" i="4" s="1"/>
  <c r="J34" i="4"/>
  <c r="K34" i="4" s="1"/>
  <c r="J37" i="4"/>
  <c r="K37" i="4" s="1"/>
  <c r="J26" i="4"/>
  <c r="K26" i="4" s="1"/>
  <c r="J28" i="4"/>
  <c r="K28" i="4" s="1"/>
  <c r="J22" i="4"/>
  <c r="K56" i="4" l="1"/>
  <c r="J56" i="4"/>
  <c r="K47" i="4"/>
  <c r="K38" i="4"/>
  <c r="K22" i="4"/>
  <c r="K29" i="4" s="1"/>
  <c r="J38" i="4"/>
  <c r="J47" i="4"/>
  <c r="J29" i="4"/>
  <c r="H14" i="4" l="1"/>
  <c r="I14" i="4"/>
  <c r="H15" i="4"/>
  <c r="I15" i="4"/>
  <c r="H16" i="4"/>
  <c r="I16" i="4"/>
  <c r="H17" i="4"/>
  <c r="I17" i="4"/>
  <c r="H18" i="4"/>
  <c r="I18" i="4"/>
  <c r="H19" i="4"/>
  <c r="I19" i="4"/>
  <c r="D13" i="4"/>
  <c r="J19" i="4" l="1"/>
  <c r="K19" i="4" s="1"/>
  <c r="J14" i="4"/>
  <c r="J16" i="4"/>
  <c r="J17" i="4"/>
  <c r="J15" i="4"/>
  <c r="K15" i="4" s="1"/>
  <c r="J13" i="4"/>
  <c r="J18" i="4"/>
  <c r="K18" i="4" s="1"/>
  <c r="C15" i="4"/>
  <c r="C16" i="4" s="1"/>
  <c r="C17" i="4" s="1"/>
  <c r="C18" i="4" s="1"/>
  <c r="C19" i="4" s="1"/>
  <c r="C22" i="4" s="1"/>
  <c r="C23" i="4" s="1"/>
  <c r="C24" i="4" s="1"/>
  <c r="C25" i="4" s="1"/>
  <c r="C26" i="4" s="1"/>
  <c r="C27" i="4" s="1"/>
  <c r="C28" i="4" s="1"/>
  <c r="C31" i="4" s="1"/>
  <c r="C32" i="4" s="1"/>
  <c r="C33" i="4" s="1"/>
  <c r="C34" i="4" s="1"/>
  <c r="C35" i="4" s="1"/>
  <c r="C36" i="4" s="1"/>
  <c r="C37" i="4" s="1"/>
  <c r="C40" i="4" s="1"/>
  <c r="C41" i="4" s="1"/>
  <c r="C42" i="4" s="1"/>
  <c r="C43" i="4" s="1"/>
  <c r="C44" i="4" s="1"/>
  <c r="C45" i="4" s="1"/>
  <c r="C46" i="4" s="1"/>
  <c r="C49" i="4" s="1"/>
  <c r="C50" i="4" s="1"/>
  <c r="C51" i="4" s="1"/>
  <c r="C52" i="4" s="1"/>
  <c r="C53" i="4" s="1"/>
  <c r="C54" i="4" s="1"/>
  <c r="C55" i="4" s="1"/>
  <c r="A2" i="4"/>
  <c r="H5" i="4"/>
  <c r="D5" i="4"/>
  <c r="Q26" i="1"/>
  <c r="H26" i="1"/>
  <c r="Q25" i="1"/>
  <c r="H25" i="1"/>
  <c r="Q24" i="1"/>
  <c r="H24" i="1"/>
  <c r="Q23" i="1"/>
  <c r="H23" i="1"/>
  <c r="Q22" i="1"/>
  <c r="H22" i="1"/>
  <c r="Q21" i="1"/>
  <c r="H21" i="1"/>
  <c r="Q20" i="1"/>
  <c r="H20" i="1"/>
  <c r="Q15" i="1"/>
  <c r="Q14" i="1"/>
  <c r="Q13" i="1"/>
  <c r="Q12" i="1"/>
  <c r="Q11" i="1"/>
  <c r="Q10" i="1"/>
  <c r="Q9" i="1"/>
  <c r="H9" i="1"/>
  <c r="H10" i="1"/>
  <c r="H11" i="1"/>
  <c r="H12" i="1"/>
  <c r="H13" i="1"/>
  <c r="H14" i="1"/>
  <c r="H15" i="1"/>
  <c r="K50" i="20" l="1"/>
  <c r="K23" i="17"/>
  <c r="K41" i="16"/>
  <c r="K32" i="20"/>
  <c r="K41" i="11"/>
  <c r="K41" i="13"/>
  <c r="K32" i="12"/>
  <c r="K32" i="16"/>
  <c r="K32" i="11"/>
  <c r="K41" i="20"/>
  <c r="K23" i="15"/>
  <c r="K23" i="20"/>
  <c r="K50" i="17"/>
  <c r="K32" i="13"/>
  <c r="K41" i="15"/>
  <c r="K32" i="19"/>
  <c r="K41" i="19"/>
  <c r="K23" i="12"/>
  <c r="K23" i="11"/>
  <c r="K32" i="18"/>
  <c r="K32" i="17"/>
  <c r="K41" i="12"/>
  <c r="K41" i="18"/>
  <c r="K41" i="21"/>
  <c r="K50" i="14"/>
  <c r="K32" i="15"/>
  <c r="K23" i="22"/>
  <c r="K41" i="22"/>
  <c r="K41" i="14"/>
  <c r="K32" i="21"/>
  <c r="K23" i="19"/>
  <c r="K32" i="14"/>
  <c r="K32" i="22"/>
  <c r="K23" i="21"/>
  <c r="K41" i="17"/>
  <c r="K50" i="11"/>
  <c r="K23" i="16"/>
  <c r="K23" i="18"/>
  <c r="K23" i="14"/>
  <c r="K23" i="13"/>
  <c r="K35" i="11"/>
  <c r="K44" i="13"/>
  <c r="K35" i="15"/>
  <c r="K35" i="16"/>
  <c r="K53" i="11"/>
  <c r="K35" i="17"/>
  <c r="K44" i="16"/>
  <c r="K44" i="11"/>
  <c r="K26" i="16"/>
  <c r="K44" i="18"/>
  <c r="K26" i="11"/>
  <c r="K26" i="21"/>
  <c r="K26" i="20"/>
  <c r="K35" i="18"/>
  <c r="K53" i="20"/>
  <c r="K53" i="17"/>
  <c r="K26" i="13"/>
  <c r="K35" i="12"/>
  <c r="K53" i="14"/>
  <c r="K35" i="20"/>
  <c r="K44" i="19"/>
  <c r="K35" i="21"/>
  <c r="K44" i="20"/>
  <c r="K44" i="21"/>
  <c r="K44" i="12"/>
  <c r="K44" i="17"/>
  <c r="K26" i="19"/>
  <c r="K26" i="18"/>
  <c r="K35" i="19"/>
  <c r="K26" i="22"/>
  <c r="K26" i="17"/>
  <c r="K26" i="14"/>
  <c r="K35" i="14"/>
  <c r="K44" i="15"/>
  <c r="K26" i="12"/>
  <c r="K35" i="22"/>
  <c r="K44" i="22"/>
  <c r="K44" i="14"/>
  <c r="K35" i="13"/>
  <c r="K26" i="15"/>
  <c r="K43" i="20"/>
  <c r="K34" i="20"/>
  <c r="K34" i="13"/>
  <c r="K34" i="19"/>
  <c r="K34" i="22"/>
  <c r="K34" i="21"/>
  <c r="K25" i="17"/>
  <c r="K52" i="11"/>
  <c r="K43" i="12"/>
  <c r="K25" i="20"/>
  <c r="K43" i="11"/>
  <c r="K34" i="14"/>
  <c r="K34" i="16"/>
  <c r="K43" i="16"/>
  <c r="K25" i="21"/>
  <c r="K43" i="18"/>
  <c r="K34" i="17"/>
  <c r="K34" i="18"/>
  <c r="K43" i="14"/>
  <c r="K52" i="17"/>
  <c r="K25" i="11"/>
  <c r="K25" i="16"/>
  <c r="K34" i="11"/>
  <c r="K34" i="12"/>
  <c r="K43" i="22"/>
  <c r="K43" i="13"/>
  <c r="K25" i="22"/>
  <c r="K43" i="15"/>
  <c r="K25" i="18"/>
  <c r="K43" i="17"/>
  <c r="K43" i="21"/>
  <c r="K25" i="15"/>
  <c r="K25" i="13"/>
  <c r="K52" i="20"/>
  <c r="K52" i="14"/>
  <c r="K43" i="19"/>
  <c r="K25" i="14"/>
  <c r="K34" i="15"/>
  <c r="K25" i="12"/>
  <c r="K25" i="19"/>
  <c r="K24" i="18"/>
  <c r="K33" i="15"/>
  <c r="K24" i="13"/>
  <c r="K42" i="18"/>
  <c r="K24" i="12"/>
  <c r="K42" i="16"/>
  <c r="K33" i="19"/>
  <c r="K42" i="14"/>
  <c r="K47" i="14" s="1"/>
  <c r="K24" i="22"/>
  <c r="K24" i="16"/>
  <c r="K42" i="12"/>
  <c r="K33" i="20"/>
  <c r="K33" i="11"/>
  <c r="K24" i="20"/>
  <c r="K24" i="19"/>
  <c r="K42" i="19"/>
  <c r="K33" i="12"/>
  <c r="K24" i="17"/>
  <c r="K42" i="15"/>
  <c r="K51" i="17"/>
  <c r="K42" i="17"/>
  <c r="K42" i="22"/>
  <c r="K33" i="21"/>
  <c r="K33" i="18"/>
  <c r="K33" i="13"/>
  <c r="K42" i="11"/>
  <c r="K24" i="15"/>
  <c r="K24" i="14"/>
  <c r="K24" i="11"/>
  <c r="K33" i="16"/>
  <c r="K24" i="21"/>
  <c r="K51" i="20"/>
  <c r="K33" i="17"/>
  <c r="K42" i="21"/>
  <c r="K42" i="13"/>
  <c r="K51" i="11"/>
  <c r="K42" i="20"/>
  <c r="K47" i="20" s="1"/>
  <c r="K51" i="14"/>
  <c r="K33" i="14"/>
  <c r="K33" i="22"/>
  <c r="K22" i="18"/>
  <c r="K49" i="14"/>
  <c r="K49" i="20"/>
  <c r="K40" i="22"/>
  <c r="K40" i="14"/>
  <c r="K22" i="22"/>
  <c r="K31" i="12"/>
  <c r="K40" i="16"/>
  <c r="K47" i="16" s="1"/>
  <c r="K31" i="11"/>
  <c r="K40" i="17"/>
  <c r="K40" i="20"/>
  <c r="K49" i="11"/>
  <c r="K31" i="15"/>
  <c r="K38" i="15" s="1"/>
  <c r="K49" i="17"/>
  <c r="K31" i="17"/>
  <c r="K38" i="17" s="1"/>
  <c r="K31" i="18"/>
  <c r="K31" i="21"/>
  <c r="K31" i="14"/>
  <c r="K40" i="11"/>
  <c r="K40" i="13"/>
  <c r="K22" i="21"/>
  <c r="K29" i="21" s="1"/>
  <c r="K22" i="17"/>
  <c r="K22" i="12"/>
  <c r="K22" i="11"/>
  <c r="K29" i="11" s="1"/>
  <c r="K22" i="14"/>
  <c r="K40" i="19"/>
  <c r="K40" i="15"/>
  <c r="K31" i="20"/>
  <c r="K38" i="20" s="1"/>
  <c r="K31" i="22"/>
  <c r="K22" i="19"/>
  <c r="K22" i="16"/>
  <c r="K29" i="16" s="1"/>
  <c r="K31" i="13"/>
  <c r="K38" i="13" s="1"/>
  <c r="K31" i="19"/>
  <c r="K40" i="21"/>
  <c r="K40" i="12"/>
  <c r="K47" i="12" s="1"/>
  <c r="K22" i="20"/>
  <c r="K40" i="18"/>
  <c r="K22" i="15"/>
  <c r="K31" i="16"/>
  <c r="K22" i="13"/>
  <c r="K29" i="13" s="1"/>
  <c r="K17" i="5"/>
  <c r="K17" i="12"/>
  <c r="K17" i="22"/>
  <c r="K17" i="13"/>
  <c r="K17" i="17"/>
  <c r="K17" i="16"/>
  <c r="K17" i="20"/>
  <c r="K17" i="14"/>
  <c r="K17" i="19"/>
  <c r="K17" i="21"/>
  <c r="K17" i="11"/>
  <c r="K17" i="18"/>
  <c r="K17" i="15"/>
  <c r="K15" i="5"/>
  <c r="K15" i="15"/>
  <c r="K15" i="17"/>
  <c r="K15" i="19"/>
  <c r="K15" i="18"/>
  <c r="K15" i="22"/>
  <c r="K15" i="14"/>
  <c r="K15" i="13"/>
  <c r="K15" i="21"/>
  <c r="K15" i="12"/>
  <c r="K15" i="16"/>
  <c r="K15" i="20"/>
  <c r="K15" i="11"/>
  <c r="K16" i="5"/>
  <c r="K16" i="14"/>
  <c r="K16" i="18"/>
  <c r="K16" i="15"/>
  <c r="K16" i="16"/>
  <c r="K16" i="17"/>
  <c r="K16" i="11"/>
  <c r="K16" i="21"/>
  <c r="K16" i="19"/>
  <c r="K16" i="20"/>
  <c r="K16" i="22"/>
  <c r="K16" i="13"/>
  <c r="K16" i="12"/>
  <c r="K14" i="5"/>
  <c r="K14" i="20"/>
  <c r="K14" i="17"/>
  <c r="K14" i="15"/>
  <c r="K14" i="12"/>
  <c r="K14" i="21"/>
  <c r="K14" i="22"/>
  <c r="K14" i="13"/>
  <c r="K14" i="14"/>
  <c r="K14" i="11"/>
  <c r="K14" i="16"/>
  <c r="K14" i="18"/>
  <c r="K14" i="19"/>
  <c r="K13" i="5"/>
  <c r="K13" i="13"/>
  <c r="K13" i="21"/>
  <c r="K13" i="16"/>
  <c r="K13" i="14"/>
  <c r="K13" i="15"/>
  <c r="K13" i="18"/>
  <c r="K13" i="17"/>
  <c r="K13" i="12"/>
  <c r="K13" i="11"/>
  <c r="K13" i="22"/>
  <c r="K13" i="20"/>
  <c r="K13" i="19"/>
  <c r="K16" i="4"/>
  <c r="K17" i="4"/>
  <c r="K14" i="4"/>
  <c r="K13" i="4"/>
  <c r="J20" i="4"/>
  <c r="H27" i="1"/>
  <c r="Q16" i="1"/>
  <c r="H16" i="1"/>
  <c r="Q27" i="1"/>
  <c r="K20" i="5" l="1"/>
  <c r="K38" i="18"/>
  <c r="K38" i="16"/>
  <c r="K38" i="19"/>
  <c r="K38" i="12"/>
  <c r="K29" i="15"/>
  <c r="K29" i="19"/>
  <c r="K29" i="17"/>
  <c r="K56" i="17"/>
  <c r="K29" i="18"/>
  <c r="K47" i="13"/>
  <c r="K47" i="21"/>
  <c r="K47" i="22"/>
  <c r="K47" i="15"/>
  <c r="K47" i="11"/>
  <c r="K29" i="22"/>
  <c r="K29" i="20"/>
  <c r="D30" i="22"/>
  <c r="D30" i="20"/>
  <c r="D39" i="19"/>
  <c r="D21" i="18"/>
  <c r="D39" i="17"/>
  <c r="D21" i="16"/>
  <c r="D30" i="15"/>
  <c r="D30" i="13"/>
  <c r="D48" i="11"/>
  <c r="D30" i="21"/>
  <c r="D48" i="20"/>
  <c r="D39" i="18"/>
  <c r="D39" i="16"/>
  <c r="D21" i="11"/>
  <c r="D21" i="22"/>
  <c r="D21" i="20"/>
  <c r="D30" i="19"/>
  <c r="D30" i="17"/>
  <c r="D21" i="15"/>
  <c r="D21" i="13"/>
  <c r="D39" i="22"/>
  <c r="D39" i="11"/>
  <c r="D21" i="21"/>
  <c r="D39" i="20"/>
  <c r="D30" i="18"/>
  <c r="D48" i="17"/>
  <c r="D30" i="16"/>
  <c r="D39" i="15"/>
  <c r="D39" i="13"/>
  <c r="D21" i="12"/>
  <c r="D21" i="17"/>
  <c r="D30" i="14"/>
  <c r="D39" i="14"/>
  <c r="D30" i="12"/>
  <c r="D21" i="19"/>
  <c r="D39" i="21"/>
  <c r="D48" i="14"/>
  <c r="D39" i="12"/>
  <c r="D30" i="11"/>
  <c r="D21" i="14"/>
  <c r="K47" i="19"/>
  <c r="K38" i="14"/>
  <c r="K47" i="17"/>
  <c r="K56" i="20"/>
  <c r="K29" i="12"/>
  <c r="K47" i="18"/>
  <c r="K56" i="11"/>
  <c r="K29" i="14"/>
  <c r="K38" i="21"/>
  <c r="K38" i="11"/>
  <c r="K38" i="22"/>
  <c r="K56" i="14"/>
  <c r="K20" i="17"/>
  <c r="K20" i="18"/>
  <c r="K20" i="12"/>
  <c r="K20" i="15"/>
  <c r="K20" i="20"/>
  <c r="K20" i="19"/>
  <c r="K20" i="22"/>
  <c r="K20" i="21"/>
  <c r="K20" i="14"/>
  <c r="K20" i="16"/>
  <c r="K20" i="11"/>
  <c r="K20" i="13"/>
  <c r="D12" i="16"/>
  <c r="D12" i="20"/>
  <c r="D12" i="18"/>
  <c r="D12" i="14"/>
  <c r="D12" i="12"/>
  <c r="D12" i="21"/>
  <c r="D12" i="17"/>
  <c r="D12" i="15"/>
  <c r="D12" i="19"/>
  <c r="D12" i="13"/>
  <c r="D12" i="11"/>
  <c r="D12" i="22"/>
  <c r="D12" i="5"/>
  <c r="D12" i="4"/>
  <c r="K20" i="4"/>
</calcChain>
</file>

<file path=xl/sharedStrings.xml><?xml version="1.0" encoding="utf-8"?>
<sst xmlns="http://schemas.openxmlformats.org/spreadsheetml/2006/main" count="1454" uniqueCount="114">
  <si>
    <t>NOM PRENOM</t>
  </si>
  <si>
    <t>ETABLISSEMENT</t>
  </si>
  <si>
    <t>TYPE DE CONTRAT</t>
  </si>
  <si>
    <t>type</t>
  </si>
  <si>
    <t>CDD</t>
  </si>
  <si>
    <t>CDI</t>
  </si>
  <si>
    <t>temps</t>
  </si>
  <si>
    <t>PLEIN</t>
  </si>
  <si>
    <t>PARTIEL</t>
  </si>
  <si>
    <t>TEMPS PLEIN / PARTEIL</t>
  </si>
  <si>
    <t>Horaires de travail contractuels 1</t>
  </si>
  <si>
    <t>Horaires de travail contractuels 2</t>
  </si>
  <si>
    <t>Lundi</t>
  </si>
  <si>
    <t>Mardi</t>
  </si>
  <si>
    <t>Mercredi</t>
  </si>
  <si>
    <t>Jeudi</t>
  </si>
  <si>
    <t>Vendredi</t>
  </si>
  <si>
    <t>Samedi</t>
  </si>
  <si>
    <t>Dimanche</t>
  </si>
  <si>
    <t>Matin</t>
  </si>
  <si>
    <t>Après-midi</t>
  </si>
  <si>
    <t>Horaires
atypique</t>
  </si>
  <si>
    <t>Total
Jour</t>
  </si>
  <si>
    <t>SEM 1</t>
  </si>
  <si>
    <t>SEM 2</t>
  </si>
  <si>
    <t>Horaires de travail contractuels 3</t>
  </si>
  <si>
    <t>Horaires de travail contractuels 4</t>
  </si>
  <si>
    <t>SEM 3</t>
  </si>
  <si>
    <t>SEM 4</t>
  </si>
  <si>
    <t>TOTAL SEMAINE 1</t>
  </si>
  <si>
    <t>TOTAL SEMAINE 2</t>
  </si>
  <si>
    <t>TOTAL SEMAINE 3</t>
  </si>
  <si>
    <t>TOTAL SEMAINE 4</t>
  </si>
  <si>
    <t>Date</t>
  </si>
  <si>
    <t>Heures travaillées</t>
  </si>
  <si>
    <t>Horaires
atypiques</t>
  </si>
  <si>
    <t>semaine</t>
  </si>
  <si>
    <t>Total
jour</t>
  </si>
  <si>
    <t>Total semaine</t>
  </si>
  <si>
    <t>Solde
Hebdo</t>
  </si>
  <si>
    <t>Pour le manager : récapitulatif pour la saisie des EVP</t>
  </si>
  <si>
    <t>motifs</t>
  </si>
  <si>
    <t>Planning</t>
  </si>
  <si>
    <t>TEMPS PLEIN / PARTIEL</t>
  </si>
  <si>
    <t>Commentaires</t>
  </si>
  <si>
    <t>Prime
Coupure</t>
  </si>
  <si>
    <t>primecoupure</t>
  </si>
  <si>
    <t>FICHE HORAIRES SALARIES ALFA3A - NON ANNUALISES - CDD/CDI - TEMPS PLEIN/PARTIEL</t>
  </si>
  <si>
    <t>Ne pas supprimer les horaires en cas de congés payés et de jours fériés</t>
  </si>
  <si>
    <t>MALADIE</t>
  </si>
  <si>
    <t>ACCIDENT TRAVAIL</t>
  </si>
  <si>
    <t>Ticket
Resto</t>
  </si>
  <si>
    <t>Coupure</t>
  </si>
  <si>
    <t>Ticket</t>
  </si>
  <si>
    <t>ticketresto</t>
  </si>
  <si>
    <t>CONGE SANS SOLDE</t>
  </si>
  <si>
    <t>H ASTREINTES (SANS INTER)</t>
  </si>
  <si>
    <t>H ASTREINTES (INTER)</t>
  </si>
  <si>
    <t>ABS INJUSTIFIEE</t>
  </si>
  <si>
    <t>ABS NON PAYEE</t>
  </si>
  <si>
    <t>CONGE ANCIENNETE</t>
  </si>
  <si>
    <t>CONGE EVN FAM</t>
  </si>
  <si>
    <t>CONGE PAYES</t>
  </si>
  <si>
    <t xml:space="preserve">H NUIT 25% </t>
  </si>
  <si>
    <t>H TRAV DIM</t>
  </si>
  <si>
    <t>H TRAV J FERIE</t>
  </si>
  <si>
    <t>H SUP ACQ 16,7% (T_PLEIN)</t>
  </si>
  <si>
    <t>H SUP PAIE 10% (T_PLEIN)</t>
  </si>
  <si>
    <t>H SUP RECUP 16,7% (T_PLEIN)</t>
  </si>
  <si>
    <t>H COMP (T_PARTIEL)</t>
  </si>
  <si>
    <t>H DEPLACEMENT</t>
  </si>
  <si>
    <t>H IRP DELEGATION</t>
  </si>
  <si>
    <t>H IRP HORS DELEGATION</t>
  </si>
  <si>
    <t>RC ACQUIS NUIT (TRAV NUIT)</t>
  </si>
  <si>
    <t>RC RECUP NUIT (TRAV NUIT)</t>
  </si>
  <si>
    <t>RC PAYEES NUIT (TRAV NUIT)</t>
  </si>
  <si>
    <t>JOUR ABS ENF MAL</t>
  </si>
  <si>
    <t>H COMP 25% (T_PARTIEL)</t>
  </si>
  <si>
    <t>H COMP 10% (T_PARTIEL)</t>
  </si>
  <si>
    <t>H SUP RECUP (T_PLEIN)</t>
  </si>
  <si>
    <t>H SUP ACQ (T_PLEIN)</t>
  </si>
  <si>
    <t>RC ACQ NUIT (TRA.NUIT)</t>
  </si>
  <si>
    <t>RC RECUP NUIT (TRA.NUIT)</t>
  </si>
  <si>
    <t>TOTAL PRIME COUPURE</t>
  </si>
  <si>
    <t>TOTAL TICKET RESTO</t>
  </si>
  <si>
    <t>Signature du manager :</t>
  </si>
  <si>
    <t>Signature du salarié :</t>
  </si>
  <si>
    <t>ZONE A REMPLIR
POUR ALIMENTATION AUTOMATIQUE
DES ONGLETS</t>
  </si>
  <si>
    <t>Motifs</t>
  </si>
  <si>
    <t>PERIODE 1 - DU 27/11/2023 AU 31/12/2023</t>
  </si>
  <si>
    <t>PERIODE 2 - DU 01/01/2024 AU 28/01/2024</t>
  </si>
  <si>
    <t>PERIODE 3 - DU 29/01/2024 AU 25/02/2024</t>
  </si>
  <si>
    <t>PERIODE 4 - DU 26/02/2024 AU 31/03/2024</t>
  </si>
  <si>
    <t>PERIODE 5 - DU 01/04/2024 AU 28/04/2024</t>
  </si>
  <si>
    <t>PERIODE 6 - DU 29/04/2024 AU 26/05/2024</t>
  </si>
  <si>
    <t>PERIODE 7 - DU 27/05/2024 AU 30/06/2024</t>
  </si>
  <si>
    <t>PERIODE 8 - DU 01/07/2024 AU 28/07/2024</t>
  </si>
  <si>
    <t>PERIODE 9 - DU 29/07/2024 AU 25/08/2024</t>
  </si>
  <si>
    <t>PERIODE 9 - DU 26/08/2023 AU 29/09/2024</t>
  </si>
  <si>
    <t>PERIODE 11 - DU 30/09/2024 AU 27/10/2024</t>
  </si>
  <si>
    <t>PERIODE 12 DU 28/10/2024 AU 24/11/2024</t>
  </si>
  <si>
    <t>PERIODE - 4 semaines</t>
  </si>
  <si>
    <t>PERIODE - 5 semaines</t>
  </si>
  <si>
    <t>Etape 1</t>
  </si>
  <si>
    <t>Etape 2</t>
  </si>
  <si>
    <t>Etape 3</t>
  </si>
  <si>
    <t>Etape 4</t>
  </si>
  <si>
    <r>
      <rPr>
        <b/>
        <sz val="14"/>
        <color rgb="FFE53E16"/>
        <rFont val="Smoolthan"/>
      </rPr>
      <t xml:space="preserve">Renseignez votre identité et les éléments de votre contrat
dans l'onglet PLANNING TYPE
</t>
    </r>
    <r>
      <rPr>
        <b/>
        <sz val="10"/>
        <rFont val="Euphemia"/>
        <family val="2"/>
      </rPr>
      <t xml:space="preserve">Noms, prénoms, nom de la structure, type de contrat et si vous êtes à temps partiel ou temps plein </t>
    </r>
    <r>
      <rPr>
        <sz val="10"/>
        <rFont val="Euphemia"/>
        <family val="2"/>
      </rPr>
      <t>(Ces infos se reportent automatiquement dans les onglets PERIODE)</t>
    </r>
  </si>
  <si>
    <r>
      <rPr>
        <b/>
        <sz val="14"/>
        <color rgb="FFE53E16"/>
        <rFont val="Smoolthan"/>
      </rPr>
      <t xml:space="preserve">Renseignez vos horaires de travail contractuels
dans l'onglet PLANNING TYPE
</t>
    </r>
    <r>
      <rPr>
        <sz val="11"/>
        <rFont val="Euphemia"/>
        <family val="2"/>
      </rPr>
      <t>S</t>
    </r>
    <r>
      <rPr>
        <sz val="10"/>
        <rFont val="Euphemia"/>
        <family val="2"/>
      </rPr>
      <t xml:space="preserve">i contractuellement, </t>
    </r>
    <r>
      <rPr>
        <b/>
        <sz val="10"/>
        <rFont val="Euphemia"/>
        <family val="2"/>
      </rPr>
      <t xml:space="preserve">vos horaires sont identiques chaque semaine
</t>
    </r>
    <r>
      <rPr>
        <sz val="10"/>
        <rFont val="Euphemia"/>
        <family val="2"/>
      </rPr>
      <t xml:space="preserve">Renseignez seulement la semaine 1.
</t>
    </r>
    <r>
      <rPr>
        <sz val="11"/>
        <rFont val="Smoolthan"/>
      </rPr>
      <t>S</t>
    </r>
    <r>
      <rPr>
        <sz val="10"/>
        <rFont val="Euphemia"/>
        <family val="2"/>
      </rPr>
      <t xml:space="preserve">i contractuellement, </t>
    </r>
    <r>
      <rPr>
        <b/>
        <sz val="10"/>
        <rFont val="Euphemia"/>
        <family val="2"/>
      </rPr>
      <t xml:space="preserve">vos horaires par semaine varient
</t>
    </r>
    <r>
      <rPr>
        <sz val="10"/>
        <rFont val="Euphemia"/>
        <family val="2"/>
      </rPr>
      <t>(ex: une semaine à 38 heures et une semaine à 32 heures), renseignez la semaine 1 et la semaine 2.
NB : Renseignez la plage "horaires atypiques" uniquement si votre contrat prévoit que vos horaires soient scindés en 3 temps dans une journée (matin / temps méridien / soirée).</t>
    </r>
  </si>
  <si>
    <r>
      <t xml:space="preserve">Renseignez vos absences
</t>
    </r>
    <r>
      <rPr>
        <b/>
        <sz val="11"/>
        <color rgb="FFE53E16"/>
        <rFont val="Smoolthan"/>
      </rPr>
      <t xml:space="preserve">(congés payés, arrêts maladie, congés sans solde, congés familiaux)
</t>
    </r>
    <r>
      <rPr>
        <sz val="10"/>
        <rFont val="Euphemia"/>
        <family val="2"/>
      </rPr>
      <t>Ne pas supprimer les horaires en cas de congés payés ou jours fériés</t>
    </r>
  </si>
  <si>
    <r>
      <t xml:space="preserve">/!\ La fiche horaire n'est pas l'équivalent d'une pointeuse.
Sa vocation n'est pas de pointer à la minute près les horaires effectués par le salarié. 
Nous vous demandons donc de n'y renseigner que le temps effectué en plus à la demande préalable, expresse et écrite de la hiérarchie.
</t>
    </r>
    <r>
      <rPr>
        <b/>
        <sz val="16"/>
        <color rgb="FFE53E16"/>
        <rFont val="Smoolthan"/>
      </rPr>
      <t>Pour information, le décompte des heures supplémentaires ou complémentaires se fait au quart d'heure.</t>
    </r>
  </si>
  <si>
    <t>COMMENT REMPLIR LA FICHE HORAIRES ?</t>
  </si>
  <si>
    <t>H SUP REC 16,7% (T_PLEIN)</t>
  </si>
  <si>
    <r>
      <rPr>
        <b/>
        <sz val="14"/>
        <color rgb="FFE53E16"/>
        <rFont val="Smoolthan"/>
      </rPr>
      <t>Renseignez vos horaires réelement effectués
dans les onglets PERIODE</t>
    </r>
    <r>
      <rPr>
        <b/>
        <sz val="12"/>
        <color theme="6"/>
        <rFont val="Smoolthan"/>
      </rPr>
      <t xml:space="preserve">
</t>
    </r>
    <r>
      <rPr>
        <b/>
        <sz val="12"/>
        <rFont val="Smoolthan"/>
      </rPr>
      <t xml:space="preserve">Pour que vos horaires contractuels se mettent à jour automatiquement chaque semaine </t>
    </r>
    <r>
      <rPr>
        <sz val="10"/>
        <rFont val="Euphemia"/>
        <family val="2"/>
      </rPr>
      <t xml:space="preserve">selon les informations saisies dans l'onglet PLANNING TYPE,
Saisir pour chaque semaine, à coté de la case Planning, le numéro de semaine correspondant (menu déroulant).
</t>
    </r>
    <r>
      <rPr>
        <b/>
        <sz val="12"/>
        <rFont val="Smoolthan"/>
      </rPr>
      <t xml:space="preserve">Si les heures effectivement réalisées correspondent aux heures prévues
</t>
    </r>
    <r>
      <rPr>
        <sz val="10"/>
        <rFont val="Euphemia"/>
        <family val="2"/>
      </rPr>
      <t xml:space="preserve">Vous n'avez rien de plus à renseigner.
</t>
    </r>
    <r>
      <rPr>
        <b/>
        <sz val="12"/>
        <rFont val="Smoolthan"/>
      </rPr>
      <t xml:space="preserve">Si vous devez modifier vos horaires
</t>
    </r>
    <r>
      <rPr>
        <sz val="10"/>
        <rFont val="Euphemia"/>
        <family val="2"/>
      </rPr>
      <t xml:space="preserve">Vous devez saisir manuellement </t>
    </r>
    <r>
      <rPr>
        <b/>
        <sz val="10"/>
        <rFont val="Euphemia"/>
        <family val="2"/>
      </rPr>
      <t>l'horaire réalisé</t>
    </r>
    <r>
      <rPr>
        <sz val="10"/>
        <rFont val="Euphemia"/>
        <family val="2"/>
      </rPr>
      <t xml:space="preserve"> dans la cellule correspondant.
Le solde hebdo indiquera alors le nombre d'heures réalisées en plus ou en moins du volume horaire contractuel. Vous devez également indiquer le motif de recours et eventuellement un commentaire.
</t>
    </r>
    <r>
      <rPr>
        <i/>
        <sz val="10"/>
        <rFont val="Euphemia"/>
        <family val="2"/>
      </rPr>
      <t xml:space="preserve">
</t>
    </r>
    <r>
      <rPr>
        <b/>
        <sz val="12"/>
        <rFont val="Smoolthan"/>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</si>
</sst>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mm;@"/>
    <numFmt numFmtId="165" formatCode="mmmm\ yyyy"/>
    <numFmt numFmtId="166" formatCode="dd/mm/yy;@"/>
  </numFmts>
  <fonts count="30" x14ac:knownFonts="1">
    <font>
      <sz val="11"/>
      <color theme="1"/>
      <name val="Calibri"/>
      <family val="2"/>
      <scheme val="minor"/>
    </font>
    <font>
      <sz val="11"/>
      <name val="Leelawadee"/>
      <family val="2"/>
    </font>
    <font>
      <sz val="12"/>
      <name val="Rimouski Sb"/>
      <family val="2"/>
    </font>
    <font>
      <b/>
      <sz val="11"/>
      <name val="Leelawadee"/>
      <family val="2"/>
    </font>
    <font>
      <sz val="18"/>
      <name val="Rimouski Sb"/>
      <family val="2"/>
    </font>
    <font>
      <b/>
      <sz val="11"/>
      <name val="Smoolthan"/>
    </font>
    <font>
      <b/>
      <sz val="16"/>
      <name val="Leelawadee"/>
      <family val="2"/>
    </font>
    <font>
      <sz val="18"/>
      <color rgb="FFE53E16"/>
      <name val="Rimouski Sb"/>
      <family val="2"/>
    </font>
    <font>
      <sz val="18"/>
      <color theme="0"/>
      <name val="Rimouski Sb"/>
      <family val="2"/>
    </font>
    <font>
      <b/>
      <sz val="11"/>
      <color rgb="FFFF0000"/>
      <name val="Leelawadee"/>
      <family val="2"/>
    </font>
    <font>
      <b/>
      <sz val="11"/>
      <color rgb="FFE53E16"/>
      <name val="Leelawadee"/>
      <family val="2"/>
    </font>
    <font>
      <b/>
      <sz val="12"/>
      <color rgb="FF0070C0"/>
      <name val="Smoolthan"/>
    </font>
    <font>
      <sz val="10"/>
      <color rgb="FF006100"/>
      <name val="Euphemia"/>
      <family val="2"/>
    </font>
    <font>
      <b/>
      <sz val="12"/>
      <color rgb="FFE53E16"/>
      <name val="Leelawadee"/>
      <family val="2"/>
    </font>
    <font>
      <i/>
      <sz val="10"/>
      <name val="Euphemia"/>
      <family val="2"/>
    </font>
    <font>
      <b/>
      <sz val="12"/>
      <color theme="0"/>
      <name val="Smoolthan"/>
    </font>
    <font>
      <sz val="10"/>
      <name val="Euphemia"/>
      <family val="2"/>
    </font>
    <font>
      <b/>
      <sz val="10"/>
      <name val="Euphemia"/>
      <family val="2"/>
    </font>
    <font>
      <b/>
      <sz val="12"/>
      <color theme="2"/>
      <name val="Smoolthan"/>
    </font>
    <font>
      <b/>
      <sz val="12"/>
      <color theme="6"/>
      <name val="Smoolthan"/>
    </font>
    <font>
      <b/>
      <sz val="14"/>
      <color theme="6"/>
      <name val="Smoolthan"/>
    </font>
    <font>
      <b/>
      <sz val="12"/>
      <name val="Smoolthan"/>
    </font>
    <font>
      <b/>
      <sz val="12"/>
      <color rgb="FFE53E16"/>
      <name val="Smoolthan"/>
    </font>
    <font>
      <b/>
      <sz val="14"/>
      <color rgb="FFE53E16"/>
      <name val="Smoolthan"/>
    </font>
    <font>
      <b/>
      <sz val="11"/>
      <color rgb="FFE53E16"/>
      <name val="Smoolthan"/>
    </font>
    <font>
      <b/>
      <sz val="18"/>
      <color rgb="FFE53E16"/>
      <name val="Smoolthan"/>
    </font>
    <font>
      <sz val="11"/>
      <name val="Euphemia"/>
      <family val="2"/>
    </font>
    <font>
      <sz val="11"/>
      <name val="Smoolthan"/>
    </font>
    <font>
      <b/>
      <sz val="14"/>
      <color rgb="FF006100"/>
      <name val="Rimouski Sb"/>
      <family val="2"/>
    </font>
    <font>
      <b/>
      <sz val="16"/>
      <color rgb="FFE53E16"/>
      <name val="Smoolthan"/>
    </font>
  </fonts>
  <fills count="15">
    <fill>
      <patternFill patternType="none"/>
    </fill>
    <fill>
      <patternFill patternType="gray125"/>
    </fill>
    <fill>
      <patternFill patternType="solid">
        <fgColor rgb="FFFFC000"/>
        <bgColor indexed="64"/>
      </patternFill>
    </fill>
    <fill>
      <patternFill patternType="solid">
        <fgColor rgb="FFE53E16"/>
        <bgColor indexed="64"/>
      </patternFill>
    </fill>
    <fill>
      <patternFill patternType="solid">
        <fgColor rgb="FFB2BC00"/>
        <bgColor indexed="64"/>
      </patternFill>
    </fill>
    <fill>
      <patternFill patternType="solid">
        <fgColor rgb="FFF5B1A0"/>
        <bgColor indexed="64"/>
      </patternFill>
    </fill>
    <fill>
      <patternFill patternType="solid">
        <fgColor theme="0" tint="-0.14999847407452621"/>
        <bgColor indexed="64"/>
      </patternFill>
    </fill>
    <fill>
      <patternFill patternType="solid">
        <fgColor rgb="FFCAE8E1"/>
        <bgColor indexed="64"/>
      </patternFill>
    </fill>
    <fill>
      <patternFill patternType="solid">
        <fgColor theme="9" tint="0.59999389629810485"/>
        <bgColor indexed="64"/>
      </patternFill>
    </fill>
    <fill>
      <patternFill patternType="solid">
        <fgColor rgb="FFC6EFCE"/>
      </patternFill>
    </fill>
    <fill>
      <patternFill patternType="solid">
        <fgColor theme="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9" borderId="0" applyNumberFormat="0" applyBorder="0" applyAlignment="0" applyProtection="0"/>
  </cellStyleXfs>
  <cellXfs count="136">
    <xf numFmtId="0" fontId="0" fillId="0" borderId="0" xfId="0"/>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0" fillId="8" borderId="1" xfId="0" applyFont="1" applyFill="1" applyBorder="1" applyAlignment="1" applyProtection="1">
      <alignment horizontal="center" vertical="center"/>
      <protection hidden="1"/>
    </xf>
    <xf numFmtId="0" fontId="5" fillId="6" borderId="1" xfId="0" applyFont="1" applyFill="1" applyBorder="1" applyAlignment="1" applyProtection="1">
      <alignment horizontal="center" vertical="center"/>
      <protection hidden="1"/>
    </xf>
    <xf numFmtId="2" fontId="3" fillId="6" borderId="1" xfId="0" applyNumberFormat="1" applyFont="1" applyFill="1" applyBorder="1" applyAlignment="1" applyProtection="1">
      <alignment horizontal="center" vertical="center"/>
      <protection hidden="1"/>
    </xf>
    <xf numFmtId="2" fontId="3" fillId="6" borderId="16" xfId="0" applyNumberFormat="1" applyFont="1" applyFill="1" applyBorder="1" applyAlignment="1" applyProtection="1">
      <alignment horizontal="center" vertical="center"/>
      <protection hidden="1"/>
    </xf>
    <xf numFmtId="166" fontId="11" fillId="6" borderId="1" xfId="0" applyNumberFormat="1"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 fillId="5" borderId="6"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xf>
    <xf numFmtId="2" fontId="1" fillId="5" borderId="6" xfId="0" applyNumberFormat="1" applyFont="1" applyFill="1" applyBorder="1" applyAlignment="1" applyProtection="1">
      <alignment horizontal="center" vertical="center"/>
    </xf>
    <xf numFmtId="2" fontId="1" fillId="0" borderId="0" xfId="0" applyNumberFormat="1" applyFont="1" applyFill="1" applyBorder="1" applyAlignment="1" applyProtection="1">
      <alignment horizontal="center" vertical="center"/>
    </xf>
    <xf numFmtId="2" fontId="3" fillId="5" borderId="9" xfId="0" applyNumberFormat="1" applyFont="1" applyFill="1" applyBorder="1" applyAlignment="1" applyProtection="1">
      <alignment horizontal="center" vertical="center"/>
    </xf>
    <xf numFmtId="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hidden="1"/>
    </xf>
    <xf numFmtId="0" fontId="1" fillId="10" borderId="0" xfId="0" applyFont="1" applyFill="1" applyBorder="1" applyAlignment="1" applyProtection="1">
      <alignment horizontal="center" vertical="center"/>
      <protection hidden="1"/>
    </xf>
    <xf numFmtId="0" fontId="13" fillId="7" borderId="1"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xf>
    <xf numFmtId="0" fontId="0" fillId="0" borderId="0" xfId="0" applyProtection="1">
      <protection hidden="1"/>
    </xf>
    <xf numFmtId="165" fontId="25" fillId="10" borderId="33" xfId="0" applyNumberFormat="1" applyFont="1" applyFill="1" applyBorder="1" applyAlignment="1" applyProtection="1">
      <alignment horizontal="center" vertical="center"/>
      <protection hidden="1"/>
    </xf>
    <xf numFmtId="165" fontId="25" fillId="10" borderId="34" xfId="0" applyNumberFormat="1" applyFont="1" applyFill="1" applyBorder="1" applyAlignment="1" applyProtection="1">
      <alignment horizontal="center" vertical="center"/>
      <protection hidden="1"/>
    </xf>
    <xf numFmtId="165" fontId="25" fillId="10" borderId="35" xfId="0" applyNumberFormat="1" applyFont="1" applyFill="1" applyBorder="1" applyAlignment="1" applyProtection="1">
      <alignment horizontal="center" vertical="center"/>
      <protection hidden="1"/>
    </xf>
    <xf numFmtId="165" fontId="21" fillId="10" borderId="1" xfId="0" applyNumberFormat="1" applyFont="1" applyFill="1" applyBorder="1" applyAlignment="1" applyProtection="1">
      <alignment vertical="center" wrapText="1"/>
      <protection hidden="1"/>
    </xf>
    <xf numFmtId="165" fontId="16" fillId="10" borderId="1" xfId="0" applyNumberFormat="1" applyFont="1" applyFill="1" applyBorder="1" applyAlignment="1" applyProtection="1">
      <alignment horizontal="left" vertical="center" wrapText="1"/>
      <protection hidden="1"/>
    </xf>
    <xf numFmtId="165" fontId="15" fillId="10" borderId="1" xfId="0" applyNumberFormat="1" applyFont="1" applyFill="1" applyBorder="1" applyAlignment="1" applyProtection="1">
      <alignment vertical="center" wrapText="1"/>
      <protection hidden="1"/>
    </xf>
    <xf numFmtId="165" fontId="18" fillId="10" borderId="1" xfId="0" applyNumberFormat="1" applyFont="1" applyFill="1" applyBorder="1" applyAlignment="1" applyProtection="1">
      <alignment vertical="top" wrapText="1"/>
      <protection hidden="1"/>
    </xf>
    <xf numFmtId="165" fontId="16" fillId="10" borderId="1" xfId="0" applyNumberFormat="1" applyFont="1" applyFill="1" applyBorder="1" applyAlignment="1" applyProtection="1">
      <alignment vertical="center" wrapText="1"/>
      <protection hidden="1"/>
    </xf>
    <xf numFmtId="165" fontId="19" fillId="10" borderId="1" xfId="0" applyNumberFormat="1" applyFont="1" applyFill="1" applyBorder="1" applyAlignment="1" applyProtection="1">
      <alignment vertical="top" wrapText="1"/>
      <protection hidden="1"/>
    </xf>
    <xf numFmtId="165" fontId="20" fillId="10" borderId="1" xfId="0" applyNumberFormat="1" applyFont="1" applyFill="1" applyBorder="1" applyAlignment="1" applyProtection="1">
      <alignment vertical="top" wrapText="1"/>
      <protection hidden="1"/>
    </xf>
    <xf numFmtId="165" fontId="25" fillId="5" borderId="33" xfId="0" applyNumberFormat="1" applyFont="1" applyFill="1" applyBorder="1" applyAlignment="1" applyProtection="1">
      <alignment horizontal="center" vertical="center"/>
      <protection hidden="1"/>
    </xf>
    <xf numFmtId="165" fontId="25" fillId="5" borderId="34" xfId="0" applyNumberFormat="1" applyFont="1" applyFill="1" applyBorder="1" applyAlignment="1" applyProtection="1">
      <alignment horizontal="center" vertical="center"/>
      <protection hidden="1"/>
    </xf>
    <xf numFmtId="165" fontId="25" fillId="5" borderId="35" xfId="0" applyNumberFormat="1" applyFont="1" applyFill="1" applyBorder="1" applyAlignment="1" applyProtection="1">
      <alignment horizontal="center" vertical="center"/>
      <protection hidden="1"/>
    </xf>
    <xf numFmtId="165" fontId="22" fillId="4" borderId="1" xfId="0" applyNumberFormat="1" applyFont="1" applyFill="1" applyBorder="1" applyAlignment="1" applyProtection="1">
      <alignment horizontal="center" vertical="center" wrapText="1"/>
      <protection hidden="1"/>
    </xf>
    <xf numFmtId="165" fontId="18" fillId="14" borderId="18" xfId="0" applyNumberFormat="1" applyFont="1" applyFill="1" applyBorder="1" applyAlignment="1" applyProtection="1">
      <alignment horizontal="center" vertical="center" wrapText="1"/>
      <protection hidden="1"/>
    </xf>
    <xf numFmtId="165" fontId="18" fillId="14" borderId="17" xfId="0" applyNumberFormat="1" applyFont="1" applyFill="1" applyBorder="1" applyAlignment="1" applyProtection="1">
      <alignment horizontal="center" vertical="center" wrapText="1"/>
      <protection hidden="1"/>
    </xf>
    <xf numFmtId="165" fontId="18" fillId="14" borderId="19" xfId="0" applyNumberFormat="1" applyFont="1" applyFill="1" applyBorder="1" applyAlignment="1" applyProtection="1">
      <alignment horizontal="center" vertical="center" wrapText="1"/>
      <protection hidden="1"/>
    </xf>
    <xf numFmtId="165" fontId="18" fillId="14" borderId="20" xfId="0" applyNumberFormat="1" applyFont="1" applyFill="1" applyBorder="1" applyAlignment="1" applyProtection="1">
      <alignment horizontal="center" vertical="center" wrapText="1"/>
      <protection hidden="1"/>
    </xf>
    <xf numFmtId="165" fontId="18" fillId="14" borderId="0" xfId="0" applyNumberFormat="1" applyFont="1" applyFill="1" applyBorder="1" applyAlignment="1" applyProtection="1">
      <alignment horizontal="center" vertical="center" wrapText="1"/>
      <protection hidden="1"/>
    </xf>
    <xf numFmtId="165" fontId="18" fillId="14" borderId="21" xfId="0" applyNumberFormat="1" applyFont="1" applyFill="1" applyBorder="1" applyAlignment="1" applyProtection="1">
      <alignment horizontal="center" vertical="center" wrapText="1"/>
      <protection hidden="1"/>
    </xf>
    <xf numFmtId="165" fontId="17" fillId="14" borderId="18" xfId="0" applyNumberFormat="1" applyFont="1" applyFill="1" applyBorder="1" applyAlignment="1" applyProtection="1">
      <alignment horizontal="center" vertical="center" wrapText="1"/>
      <protection hidden="1"/>
    </xf>
    <xf numFmtId="165" fontId="17" fillId="14" borderId="17" xfId="0" applyNumberFormat="1" applyFont="1" applyFill="1" applyBorder="1" applyAlignment="1" applyProtection="1">
      <alignment horizontal="center" vertical="center" wrapText="1"/>
      <protection hidden="1"/>
    </xf>
    <xf numFmtId="165" fontId="17" fillId="14" borderId="19" xfId="0" applyNumberFormat="1" applyFont="1" applyFill="1" applyBorder="1" applyAlignment="1" applyProtection="1">
      <alignment horizontal="center" vertical="center" wrapText="1"/>
      <protection hidden="1"/>
    </xf>
    <xf numFmtId="165" fontId="17" fillId="14" borderId="20" xfId="0" applyNumberFormat="1" applyFont="1" applyFill="1" applyBorder="1" applyAlignment="1" applyProtection="1">
      <alignment horizontal="center" vertical="center" wrapText="1"/>
      <protection hidden="1"/>
    </xf>
    <xf numFmtId="165" fontId="17" fillId="14" borderId="0" xfId="0" applyNumberFormat="1" applyFont="1" applyFill="1" applyBorder="1" applyAlignment="1" applyProtection="1">
      <alignment horizontal="center" vertical="center" wrapText="1"/>
      <protection hidden="1"/>
    </xf>
    <xf numFmtId="165" fontId="17" fillId="14" borderId="21" xfId="0" applyNumberFormat="1" applyFont="1" applyFill="1" applyBorder="1" applyAlignment="1" applyProtection="1">
      <alignment horizontal="center" vertical="center" wrapText="1"/>
      <protection hidden="1"/>
    </xf>
    <xf numFmtId="165" fontId="17" fillId="14" borderId="22" xfId="0" applyNumberFormat="1" applyFont="1" applyFill="1" applyBorder="1" applyAlignment="1" applyProtection="1">
      <alignment horizontal="center" vertical="center" wrapText="1"/>
      <protection hidden="1"/>
    </xf>
    <xf numFmtId="165" fontId="17" fillId="14" borderId="23" xfId="0" applyNumberFormat="1" applyFont="1" applyFill="1" applyBorder="1" applyAlignment="1" applyProtection="1">
      <alignment horizontal="center" vertical="center" wrapText="1"/>
      <protection hidden="1"/>
    </xf>
    <xf numFmtId="165" fontId="17" fillId="14" borderId="24" xfId="0" applyNumberFormat="1" applyFont="1" applyFill="1" applyBorder="1" applyAlignment="1" applyProtection="1">
      <alignment horizontal="center" vertical="center" wrapText="1"/>
      <protection hidden="1"/>
    </xf>
    <xf numFmtId="165" fontId="22" fillId="4" borderId="16" xfId="0" applyNumberFormat="1" applyFont="1" applyFill="1" applyBorder="1" applyAlignment="1" applyProtection="1">
      <alignment horizontal="center" vertical="center" wrapText="1"/>
      <protection hidden="1"/>
    </xf>
    <xf numFmtId="165" fontId="22" fillId="4" borderId="36" xfId="0" applyNumberFormat="1" applyFont="1" applyFill="1" applyBorder="1" applyAlignment="1" applyProtection="1">
      <alignment horizontal="center" vertical="center" wrapText="1"/>
      <protection hidden="1"/>
    </xf>
    <xf numFmtId="165" fontId="22" fillId="4" borderId="37" xfId="0" applyNumberFormat="1" applyFont="1" applyFill="1" applyBorder="1" applyAlignment="1" applyProtection="1">
      <alignment horizontal="center" vertical="center" wrapText="1"/>
      <protection hidden="1"/>
    </xf>
    <xf numFmtId="165" fontId="23" fillId="14" borderId="1" xfId="0" applyNumberFormat="1" applyFont="1" applyFill="1" applyBorder="1" applyAlignment="1" applyProtection="1">
      <alignment horizontal="center" vertical="center" wrapText="1"/>
      <protection hidden="1"/>
    </xf>
    <xf numFmtId="165" fontId="20" fillId="14" borderId="1" xfId="0" applyNumberFormat="1" applyFont="1" applyFill="1" applyBorder="1" applyAlignment="1" applyProtection="1">
      <alignment horizontal="center" vertical="center" wrapText="1"/>
      <protection hidden="1"/>
    </xf>
    <xf numFmtId="165" fontId="21" fillId="14" borderId="1" xfId="0" applyNumberFormat="1" applyFont="1" applyFill="1" applyBorder="1" applyAlignment="1" applyProtection="1">
      <alignment horizontal="center" vertical="center" wrapText="1"/>
      <protection hidden="1"/>
    </xf>
    <xf numFmtId="165" fontId="19" fillId="14" borderId="18" xfId="0" applyNumberFormat="1" applyFont="1" applyFill="1" applyBorder="1" applyAlignment="1" applyProtection="1">
      <alignment horizontal="center" vertical="top" wrapText="1"/>
      <protection hidden="1"/>
    </xf>
    <xf numFmtId="165" fontId="19" fillId="14" borderId="17" xfId="0" applyNumberFormat="1" applyFont="1" applyFill="1" applyBorder="1" applyAlignment="1" applyProtection="1">
      <alignment horizontal="center" vertical="top" wrapText="1"/>
      <protection hidden="1"/>
    </xf>
    <xf numFmtId="165" fontId="19" fillId="14" borderId="19" xfId="0" applyNumberFormat="1" applyFont="1" applyFill="1" applyBorder="1" applyAlignment="1" applyProtection="1">
      <alignment horizontal="center" vertical="top" wrapText="1"/>
      <protection hidden="1"/>
    </xf>
    <xf numFmtId="165" fontId="19" fillId="14" borderId="20" xfId="0" applyNumberFormat="1" applyFont="1" applyFill="1" applyBorder="1" applyAlignment="1" applyProtection="1">
      <alignment horizontal="center" vertical="top" wrapText="1"/>
      <protection hidden="1"/>
    </xf>
    <xf numFmtId="165" fontId="19" fillId="14" borderId="0" xfId="0" applyNumberFormat="1" applyFont="1" applyFill="1" applyBorder="1" applyAlignment="1" applyProtection="1">
      <alignment horizontal="center" vertical="top" wrapText="1"/>
      <protection hidden="1"/>
    </xf>
    <xf numFmtId="165" fontId="19" fillId="14" borderId="21" xfId="0" applyNumberFormat="1" applyFont="1" applyFill="1" applyBorder="1" applyAlignment="1" applyProtection="1">
      <alignment horizontal="center" vertical="top" wrapText="1"/>
      <protection hidden="1"/>
    </xf>
    <xf numFmtId="165" fontId="19" fillId="14" borderId="22" xfId="0" applyNumberFormat="1" applyFont="1" applyFill="1" applyBorder="1" applyAlignment="1" applyProtection="1">
      <alignment horizontal="center" vertical="top" wrapText="1"/>
      <protection hidden="1"/>
    </xf>
    <xf numFmtId="165" fontId="19" fillId="14" borderId="23" xfId="0" applyNumberFormat="1" applyFont="1" applyFill="1" applyBorder="1" applyAlignment="1" applyProtection="1">
      <alignment horizontal="center" vertical="top" wrapText="1"/>
      <protection hidden="1"/>
    </xf>
    <xf numFmtId="165" fontId="19" fillId="14" borderId="24" xfId="0" applyNumberFormat="1" applyFont="1" applyFill="1" applyBorder="1" applyAlignment="1" applyProtection="1">
      <alignment horizontal="center" vertical="top" wrapText="1"/>
      <protection hidden="1"/>
    </xf>
    <xf numFmtId="0" fontId="28" fillId="9" borderId="25" xfId="1" applyFont="1" applyBorder="1" applyAlignment="1" applyProtection="1">
      <alignment horizontal="center" vertical="center" wrapText="1"/>
    </xf>
    <xf numFmtId="0" fontId="28" fillId="9" borderId="26" xfId="1" applyFont="1" applyBorder="1" applyAlignment="1" applyProtection="1">
      <alignment horizontal="center" vertical="center"/>
    </xf>
    <xf numFmtId="0" fontId="28" fillId="9" borderId="27" xfId="1" applyFont="1" applyBorder="1" applyAlignment="1" applyProtection="1">
      <alignment horizontal="center" vertical="center"/>
    </xf>
    <xf numFmtId="0" fontId="28" fillId="9" borderId="28" xfId="1" applyFont="1" applyBorder="1" applyAlignment="1" applyProtection="1">
      <alignment horizontal="center" vertical="center"/>
    </xf>
    <xf numFmtId="0" fontId="28" fillId="9" borderId="0" xfId="1" applyFont="1" applyBorder="1" applyAlignment="1" applyProtection="1">
      <alignment horizontal="center" vertical="center"/>
    </xf>
    <xf numFmtId="0" fontId="28" fillId="9" borderId="29" xfId="1" applyFont="1" applyBorder="1" applyAlignment="1" applyProtection="1">
      <alignment horizontal="center" vertical="center"/>
    </xf>
    <xf numFmtId="0" fontId="28" fillId="9" borderId="30" xfId="1" applyFont="1" applyBorder="1" applyAlignment="1" applyProtection="1">
      <alignment horizontal="center" vertical="center"/>
    </xf>
    <xf numFmtId="0" fontId="28" fillId="9" borderId="31" xfId="1" applyFont="1" applyBorder="1" applyAlignment="1" applyProtection="1">
      <alignment horizontal="center" vertical="center"/>
    </xf>
    <xf numFmtId="0" fontId="28" fillId="9" borderId="32" xfId="1" applyFont="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8" fillId="3" borderId="14"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0" borderId="1" xfId="0" applyFont="1" applyFill="1" applyBorder="1" applyAlignment="1" applyProtection="1">
      <alignment horizontal="left" vertical="center"/>
      <protection hidden="1"/>
    </xf>
    <xf numFmtId="0" fontId="13" fillId="7" borderId="1" xfId="0" applyFont="1" applyFill="1" applyBorder="1" applyAlignment="1" applyProtection="1">
      <alignment horizontal="center" vertical="center"/>
      <protection locked="0"/>
    </xf>
    <xf numFmtId="0" fontId="3" fillId="12" borderId="18" xfId="0" applyFont="1" applyFill="1" applyBorder="1" applyAlignment="1" applyProtection="1">
      <alignment horizontal="left" vertical="top"/>
      <protection locked="0"/>
    </xf>
    <xf numFmtId="0" fontId="3" fillId="12" borderId="17" xfId="0" applyFont="1" applyFill="1" applyBorder="1" applyAlignment="1" applyProtection="1">
      <alignment horizontal="left" vertical="top"/>
      <protection locked="0"/>
    </xf>
    <xf numFmtId="0" fontId="3" fillId="12" borderId="19" xfId="0" applyFont="1" applyFill="1" applyBorder="1" applyAlignment="1" applyProtection="1">
      <alignment horizontal="left" vertical="top"/>
      <protection locked="0"/>
    </xf>
    <xf numFmtId="0" fontId="3" fillId="12" borderId="20" xfId="0" applyFont="1" applyFill="1" applyBorder="1" applyAlignment="1" applyProtection="1">
      <alignment horizontal="left" vertical="top"/>
      <protection locked="0"/>
    </xf>
    <xf numFmtId="0" fontId="3" fillId="12" borderId="0" xfId="0" applyFont="1" applyFill="1" applyBorder="1" applyAlignment="1" applyProtection="1">
      <alignment horizontal="left" vertical="top"/>
      <protection locked="0"/>
    </xf>
    <xf numFmtId="0" fontId="3" fillId="12" borderId="21" xfId="0" applyFont="1" applyFill="1" applyBorder="1" applyAlignment="1" applyProtection="1">
      <alignment horizontal="left" vertical="top"/>
      <protection locked="0"/>
    </xf>
    <xf numFmtId="0" fontId="3" fillId="12" borderId="22" xfId="0" applyFont="1" applyFill="1" applyBorder="1" applyAlignment="1" applyProtection="1">
      <alignment horizontal="left" vertical="top"/>
      <protection locked="0"/>
    </xf>
    <xf numFmtId="0" fontId="3" fillId="12" borderId="23" xfId="0" applyFont="1" applyFill="1" applyBorder="1" applyAlignment="1" applyProtection="1">
      <alignment horizontal="left" vertical="top"/>
      <protection locked="0"/>
    </xf>
    <xf numFmtId="0" fontId="3" fillId="12" borderId="24" xfId="0" applyFont="1" applyFill="1" applyBorder="1" applyAlignment="1" applyProtection="1">
      <alignment horizontal="left" vertical="top"/>
      <protection locked="0"/>
    </xf>
    <xf numFmtId="0" fontId="3" fillId="12" borderId="1" xfId="0" applyFont="1" applyFill="1" applyBorder="1" applyAlignment="1" applyProtection="1">
      <alignment horizontal="left" vertical="top"/>
      <protection locked="0"/>
    </xf>
    <xf numFmtId="0" fontId="7" fillId="7" borderId="1"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hidden="1"/>
    </xf>
    <xf numFmtId="2" fontId="3" fillId="0" borderId="1"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2" fontId="3" fillId="0" borderId="16" xfId="0" applyNumberFormat="1"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165" fontId="4" fillId="4" borderId="1" xfId="0" applyNumberFormat="1"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wrapText="1"/>
      <protection hidden="1"/>
    </xf>
    <xf numFmtId="0" fontId="10" fillId="13" borderId="1" xfId="0" applyFont="1" applyFill="1" applyBorder="1" applyAlignment="1" applyProtection="1">
      <alignment horizontal="center" vertical="center"/>
      <protection hidden="1"/>
    </xf>
  </cellXfs>
  <cellStyles count="2">
    <cellStyle name="Normal" xfId="0" builtinId="0"/>
    <cellStyle name="Satisfaisant" xfId="1" builtinId="26"/>
  </cellStyles>
  <dxfs count="136">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53E16"/>
      <color rgb="FFF5B1A0"/>
      <color rgb="FFB2BC00"/>
      <color rgb="FFCAE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id="1" name="liste_type" displayName="liste_type" ref="A1:A3" totalsRowShown="0">
  <autoFilter ref="A1:A3"/>
  <tableColumns count="1">
    <tableColumn id="1" name="type"/>
  </tableColumns>
  <tableStyleInfo name="TableStyleMedium2" showFirstColumn="0" showLastColumn="0" showRowStripes="1" showColumnStripes="0"/>
</table>
</file>

<file path=xl/tables/table2.xml><?xml version="1.0" encoding="utf-8"?>
<table xmlns="http://schemas.openxmlformats.org/spreadsheetml/2006/main" id="2" name="liste_temps" displayName="liste_temps" ref="C1:C3" totalsRowShown="0">
  <autoFilter ref="C1:C3"/>
  <tableColumns count="1">
    <tableColumn id="1" name="temps"/>
  </tableColumns>
  <tableStyleInfo name="TableStyleMedium2" showFirstColumn="0" showLastColumn="0" showRowStripes="1" showColumnStripes="0"/>
</table>
</file>

<file path=xl/tables/table3.xml><?xml version="1.0" encoding="utf-8"?>
<table xmlns="http://schemas.openxmlformats.org/spreadsheetml/2006/main" id="3" name="liste_semaine" displayName="liste_semaine" ref="E1:E5" totalsRowShown="0">
  <autoFilter ref="E1:E5"/>
  <tableColumns count="1">
    <tableColumn id="1" name="semaine"/>
  </tableColumns>
  <tableStyleInfo name="TableStyleMedium2" showFirstColumn="0" showLastColumn="0" showRowStripes="1" showColumnStripes="0"/>
</table>
</file>

<file path=xl/tables/table4.xml><?xml version="1.0" encoding="utf-8"?>
<table xmlns="http://schemas.openxmlformats.org/spreadsheetml/2006/main" id="4" name="liste_motifs" displayName="liste_motifs" ref="G1:G25" totalsRowShown="0">
  <autoFilter ref="G1:G25"/>
  <sortState ref="G2:G25">
    <sortCondition ref="G1:G25"/>
  </sortState>
  <tableColumns count="1">
    <tableColumn id="1" name="motifs"/>
  </tableColumns>
  <tableStyleInfo name="TableStyleMedium2" showFirstColumn="0" showLastColumn="0" showRowStripes="1" showColumnStripes="0"/>
</table>
</file>

<file path=xl/tables/table5.xml><?xml version="1.0" encoding="utf-8"?>
<table xmlns="http://schemas.openxmlformats.org/spreadsheetml/2006/main" id="5" name="liste_primecoupure" displayName="liste_primecoupure" ref="I1:I2" totalsRowShown="0">
  <autoFilter ref="I1:I2"/>
  <tableColumns count="1">
    <tableColumn id="1" name="primecoupure"/>
  </tableColumns>
  <tableStyleInfo name="TableStyleMedium2" showFirstColumn="0" showLastColumn="0" showRowStripes="1" showColumnStripes="0"/>
</table>
</file>

<file path=xl/tables/table6.xml><?xml version="1.0" encoding="utf-8"?>
<table xmlns="http://schemas.openxmlformats.org/spreadsheetml/2006/main" id="6" name="liste_ticketresto" displayName="liste_ticketresto" ref="K1:K2" totalsRowShown="0">
  <autoFilter ref="K1:K2"/>
  <tableColumns count="1">
    <tableColumn id="1" name="ticketresto"/>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A1:K25"/>
  <sheetViews>
    <sheetView workbookViewId="0">
      <selection activeCell="G2" sqref="G2"/>
    </sheetView>
  </sheetViews>
  <sheetFormatPr baseColWidth="10" defaultRowHeight="15" x14ac:dyDescent="0.25"/>
  <cols>
    <col min="7" max="7" width="33" bestFit="1" customWidth="1"/>
    <col min="9" max="9" width="15.7109375" customWidth="1"/>
    <col min="11" max="11" width="12.7109375" customWidth="1"/>
  </cols>
  <sheetData>
    <row r="1" spans="1:11" x14ac:dyDescent="0.25">
      <c r="A1" t="s">
        <v>3</v>
      </c>
      <c r="C1" t="s">
        <v>6</v>
      </c>
      <c r="E1" t="s">
        <v>36</v>
      </c>
      <c r="G1" t="s">
        <v>41</v>
      </c>
      <c r="I1" t="s">
        <v>46</v>
      </c>
      <c r="K1" t="s">
        <v>54</v>
      </c>
    </row>
    <row r="2" spans="1:11" x14ac:dyDescent="0.25">
      <c r="A2" t="s">
        <v>5</v>
      </c>
      <c r="C2" t="s">
        <v>7</v>
      </c>
      <c r="E2">
        <v>1</v>
      </c>
      <c r="G2" t="s">
        <v>58</v>
      </c>
      <c r="I2">
        <v>1</v>
      </c>
      <c r="K2">
        <v>1</v>
      </c>
    </row>
    <row r="3" spans="1:11" x14ac:dyDescent="0.25">
      <c r="A3" t="s">
        <v>4</v>
      </c>
      <c r="C3" t="s">
        <v>8</v>
      </c>
      <c r="E3">
        <v>2</v>
      </c>
      <c r="G3" t="s">
        <v>59</v>
      </c>
    </row>
    <row r="4" spans="1:11" x14ac:dyDescent="0.25">
      <c r="E4">
        <v>3</v>
      </c>
      <c r="G4" t="s">
        <v>50</v>
      </c>
    </row>
    <row r="5" spans="1:11" x14ac:dyDescent="0.25">
      <c r="E5">
        <v>4</v>
      </c>
      <c r="G5" t="s">
        <v>60</v>
      </c>
    </row>
    <row r="6" spans="1:11" x14ac:dyDescent="0.25">
      <c r="G6" t="s">
        <v>61</v>
      </c>
    </row>
    <row r="7" spans="1:11" x14ac:dyDescent="0.25">
      <c r="G7" t="s">
        <v>62</v>
      </c>
    </row>
    <row r="8" spans="1:11" x14ac:dyDescent="0.25">
      <c r="G8" t="s">
        <v>55</v>
      </c>
    </row>
    <row r="9" spans="1:11" x14ac:dyDescent="0.25">
      <c r="G9" t="s">
        <v>57</v>
      </c>
    </row>
    <row r="10" spans="1:11" x14ac:dyDescent="0.25">
      <c r="G10" t="s">
        <v>56</v>
      </c>
    </row>
    <row r="11" spans="1:11" x14ac:dyDescent="0.25">
      <c r="G11" t="s">
        <v>69</v>
      </c>
    </row>
    <row r="12" spans="1:11" x14ac:dyDescent="0.25">
      <c r="G12" t="s">
        <v>70</v>
      </c>
    </row>
    <row r="13" spans="1:11" x14ac:dyDescent="0.25">
      <c r="G13" t="s">
        <v>71</v>
      </c>
    </row>
    <row r="14" spans="1:11" x14ac:dyDescent="0.25">
      <c r="G14" t="s">
        <v>72</v>
      </c>
    </row>
    <row r="15" spans="1:11" x14ac:dyDescent="0.25">
      <c r="G15" t="s">
        <v>63</v>
      </c>
    </row>
    <row r="16" spans="1:11" x14ac:dyDescent="0.25">
      <c r="G16" t="s">
        <v>66</v>
      </c>
    </row>
    <row r="17" spans="7:7" x14ac:dyDescent="0.25">
      <c r="G17" t="s">
        <v>67</v>
      </c>
    </row>
    <row r="18" spans="7:7" x14ac:dyDescent="0.25">
      <c r="G18" t="s">
        <v>68</v>
      </c>
    </row>
    <row r="19" spans="7:7" x14ac:dyDescent="0.25">
      <c r="G19" t="s">
        <v>64</v>
      </c>
    </row>
    <row r="20" spans="7:7" x14ac:dyDescent="0.25">
      <c r="G20" t="s">
        <v>65</v>
      </c>
    </row>
    <row r="21" spans="7:7" x14ac:dyDescent="0.25">
      <c r="G21" t="s">
        <v>76</v>
      </c>
    </row>
    <row r="22" spans="7:7" x14ac:dyDescent="0.25">
      <c r="G22" t="s">
        <v>49</v>
      </c>
    </row>
    <row r="23" spans="7:7" x14ac:dyDescent="0.25">
      <c r="G23" t="s">
        <v>73</v>
      </c>
    </row>
    <row r="24" spans="7:7" x14ac:dyDescent="0.25">
      <c r="G24" t="s">
        <v>75</v>
      </c>
    </row>
    <row r="25" spans="7:7" x14ac:dyDescent="0.25">
      <c r="G25" t="s">
        <v>74</v>
      </c>
    </row>
  </sheetData>
  <sheetProtection password="CC6E" sheet="1" objects="1" scenarios="1"/>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53"/>
  <sheetViews>
    <sheetView tabSelected="1" workbookViewId="0">
      <selection sqref="A1:H1"/>
    </sheetView>
  </sheetViews>
  <sheetFormatPr baseColWidth="10" defaultRowHeight="15" x14ac:dyDescent="0.25"/>
  <cols>
    <col min="1" max="1" width="11.42578125" style="34"/>
    <col min="2" max="8" width="11.7109375" style="34" customWidth="1"/>
    <col min="9" max="16384" width="11.42578125" style="34"/>
  </cols>
  <sheetData>
    <row r="1" spans="1:8" ht="30" customHeight="1" x14ac:dyDescent="0.25">
      <c r="A1" s="45" t="s">
        <v>111</v>
      </c>
      <c r="B1" s="46"/>
      <c r="C1" s="46"/>
      <c r="D1" s="46"/>
      <c r="E1" s="46"/>
      <c r="F1" s="46"/>
      <c r="G1" s="46"/>
      <c r="H1" s="47"/>
    </row>
    <row r="2" spans="1:8" ht="15" customHeight="1" x14ac:dyDescent="0.25">
      <c r="A2" s="35"/>
      <c r="B2" s="36"/>
      <c r="C2" s="36"/>
      <c r="D2" s="36"/>
      <c r="E2" s="36"/>
      <c r="F2" s="36"/>
      <c r="G2" s="36"/>
      <c r="H2" s="37"/>
    </row>
    <row r="3" spans="1:8" ht="15" customHeight="1" x14ac:dyDescent="0.25">
      <c r="A3" s="64" t="s">
        <v>103</v>
      </c>
      <c r="B3" s="55" t="s">
        <v>107</v>
      </c>
      <c r="C3" s="56"/>
      <c r="D3" s="56"/>
      <c r="E3" s="56"/>
      <c r="F3" s="56"/>
      <c r="G3" s="56"/>
      <c r="H3" s="57"/>
    </row>
    <row r="4" spans="1:8" ht="15" customHeight="1" x14ac:dyDescent="0.25">
      <c r="A4" s="65"/>
      <c r="B4" s="58"/>
      <c r="C4" s="59"/>
      <c r="D4" s="59"/>
      <c r="E4" s="59"/>
      <c r="F4" s="59"/>
      <c r="G4" s="59"/>
      <c r="H4" s="60"/>
    </row>
    <row r="5" spans="1:8" ht="15" customHeight="1" x14ac:dyDescent="0.25">
      <c r="A5" s="65"/>
      <c r="B5" s="58"/>
      <c r="C5" s="59"/>
      <c r="D5" s="59"/>
      <c r="E5" s="59"/>
      <c r="F5" s="59"/>
      <c r="G5" s="59"/>
      <c r="H5" s="60"/>
    </row>
    <row r="6" spans="1:8" ht="15" customHeight="1" x14ac:dyDescent="0.25">
      <c r="A6" s="65"/>
      <c r="B6" s="58"/>
      <c r="C6" s="59"/>
      <c r="D6" s="59"/>
      <c r="E6" s="59"/>
      <c r="F6" s="59"/>
      <c r="G6" s="59"/>
      <c r="H6" s="60"/>
    </row>
    <row r="7" spans="1:8" ht="15" customHeight="1" x14ac:dyDescent="0.25">
      <c r="A7" s="65"/>
      <c r="B7" s="58"/>
      <c r="C7" s="59"/>
      <c r="D7" s="59"/>
      <c r="E7" s="59"/>
      <c r="F7" s="59"/>
      <c r="G7" s="59"/>
      <c r="H7" s="60"/>
    </row>
    <row r="8" spans="1:8" ht="15" customHeight="1" x14ac:dyDescent="0.25">
      <c r="A8" s="66"/>
      <c r="B8" s="61"/>
      <c r="C8" s="62"/>
      <c r="D8" s="62"/>
      <c r="E8" s="62"/>
      <c r="F8" s="62"/>
      <c r="G8" s="62"/>
      <c r="H8" s="63"/>
    </row>
    <row r="9" spans="1:8" ht="15" customHeight="1" x14ac:dyDescent="0.25">
      <c r="A9" s="38"/>
      <c r="B9" s="39"/>
      <c r="C9" s="39"/>
      <c r="D9" s="39"/>
      <c r="E9" s="39"/>
      <c r="F9" s="39"/>
      <c r="G9" s="39"/>
      <c r="H9" s="39"/>
    </row>
    <row r="10" spans="1:8" ht="15" customHeight="1" x14ac:dyDescent="0.25">
      <c r="A10" s="48" t="s">
        <v>104</v>
      </c>
      <c r="B10" s="49" t="s">
        <v>108</v>
      </c>
      <c r="C10" s="50"/>
      <c r="D10" s="50"/>
      <c r="E10" s="50"/>
      <c r="F10" s="50"/>
      <c r="G10" s="50"/>
      <c r="H10" s="51"/>
    </row>
    <row r="11" spans="1:8" ht="15" customHeight="1" x14ac:dyDescent="0.25">
      <c r="A11" s="48"/>
      <c r="B11" s="52"/>
      <c r="C11" s="53"/>
      <c r="D11" s="53"/>
      <c r="E11" s="53"/>
      <c r="F11" s="53"/>
      <c r="G11" s="53"/>
      <c r="H11" s="54"/>
    </row>
    <row r="12" spans="1:8" ht="15" customHeight="1" x14ac:dyDescent="0.25">
      <c r="A12" s="48"/>
      <c r="B12" s="52"/>
      <c r="C12" s="53"/>
      <c r="D12" s="53"/>
      <c r="E12" s="53"/>
      <c r="F12" s="53"/>
      <c r="G12" s="53"/>
      <c r="H12" s="54"/>
    </row>
    <row r="13" spans="1:8" ht="15" customHeight="1" x14ac:dyDescent="0.25">
      <c r="A13" s="48"/>
      <c r="B13" s="52"/>
      <c r="C13" s="53"/>
      <c r="D13" s="53"/>
      <c r="E13" s="53"/>
      <c r="F13" s="53"/>
      <c r="G13" s="53"/>
      <c r="H13" s="54"/>
    </row>
    <row r="14" spans="1:8" ht="15" customHeight="1" x14ac:dyDescent="0.25">
      <c r="A14" s="48"/>
      <c r="B14" s="52"/>
      <c r="C14" s="53"/>
      <c r="D14" s="53"/>
      <c r="E14" s="53"/>
      <c r="F14" s="53"/>
      <c r="G14" s="53"/>
      <c r="H14" s="54"/>
    </row>
    <row r="15" spans="1:8" ht="15" customHeight="1" x14ac:dyDescent="0.25">
      <c r="A15" s="48"/>
      <c r="B15" s="52"/>
      <c r="C15" s="53"/>
      <c r="D15" s="53"/>
      <c r="E15" s="53"/>
      <c r="F15" s="53"/>
      <c r="G15" s="53"/>
      <c r="H15" s="54"/>
    </row>
    <row r="16" spans="1:8" ht="15" customHeight="1" x14ac:dyDescent="0.25">
      <c r="A16" s="48"/>
      <c r="B16" s="52"/>
      <c r="C16" s="53"/>
      <c r="D16" s="53"/>
      <c r="E16" s="53"/>
      <c r="F16" s="53"/>
      <c r="G16" s="53"/>
      <c r="H16" s="54"/>
    </row>
    <row r="17" spans="1:8" ht="15" customHeight="1" x14ac:dyDescent="0.25">
      <c r="A17" s="48"/>
      <c r="B17" s="52"/>
      <c r="C17" s="53"/>
      <c r="D17" s="53"/>
      <c r="E17" s="53"/>
      <c r="F17" s="53"/>
      <c r="G17" s="53"/>
      <c r="H17" s="54"/>
    </row>
    <row r="18" spans="1:8" ht="15" customHeight="1" x14ac:dyDescent="0.25">
      <c r="A18" s="48"/>
      <c r="B18" s="52"/>
      <c r="C18" s="53"/>
      <c r="D18" s="53"/>
      <c r="E18" s="53"/>
      <c r="F18" s="53"/>
      <c r="G18" s="53"/>
      <c r="H18" s="54"/>
    </row>
    <row r="19" spans="1:8" ht="15" customHeight="1" x14ac:dyDescent="0.25">
      <c r="A19" s="48"/>
      <c r="B19" s="52"/>
      <c r="C19" s="53"/>
      <c r="D19" s="53"/>
      <c r="E19" s="53"/>
      <c r="F19" s="53"/>
      <c r="G19" s="53"/>
      <c r="H19" s="54"/>
    </row>
    <row r="20" spans="1:8" ht="15" customHeight="1" x14ac:dyDescent="0.25">
      <c r="A20" s="48"/>
      <c r="B20" s="52"/>
      <c r="C20" s="53"/>
      <c r="D20" s="53"/>
      <c r="E20" s="53"/>
      <c r="F20" s="53"/>
      <c r="G20" s="53"/>
      <c r="H20" s="54"/>
    </row>
    <row r="21" spans="1:8" ht="15" customHeight="1" x14ac:dyDescent="0.25">
      <c r="A21" s="40"/>
      <c r="B21" s="41"/>
      <c r="C21" s="41"/>
      <c r="D21" s="41"/>
      <c r="E21" s="41"/>
      <c r="F21" s="41"/>
      <c r="G21" s="41"/>
      <c r="H21" s="41"/>
    </row>
    <row r="22" spans="1:8" ht="15" customHeight="1" x14ac:dyDescent="0.25">
      <c r="A22" s="64" t="s">
        <v>105</v>
      </c>
      <c r="B22" s="70" t="s">
        <v>113</v>
      </c>
      <c r="C22" s="71"/>
      <c r="D22" s="71"/>
      <c r="E22" s="71"/>
      <c r="F22" s="71"/>
      <c r="G22" s="71"/>
      <c r="H22" s="72"/>
    </row>
    <row r="23" spans="1:8" ht="15" customHeight="1" x14ac:dyDescent="0.25">
      <c r="A23" s="65"/>
      <c r="B23" s="73"/>
      <c r="C23" s="74"/>
      <c r="D23" s="74"/>
      <c r="E23" s="74"/>
      <c r="F23" s="74"/>
      <c r="G23" s="74"/>
      <c r="H23" s="75"/>
    </row>
    <row r="24" spans="1:8" ht="15" customHeight="1" x14ac:dyDescent="0.25">
      <c r="A24" s="65"/>
      <c r="B24" s="73"/>
      <c r="C24" s="74"/>
      <c r="D24" s="74"/>
      <c r="E24" s="74"/>
      <c r="F24" s="74"/>
      <c r="G24" s="74"/>
      <c r="H24" s="75"/>
    </row>
    <row r="25" spans="1:8" ht="15" customHeight="1" x14ac:dyDescent="0.25">
      <c r="A25" s="65"/>
      <c r="B25" s="73"/>
      <c r="C25" s="74"/>
      <c r="D25" s="74"/>
      <c r="E25" s="74"/>
      <c r="F25" s="74"/>
      <c r="G25" s="74"/>
      <c r="H25" s="75"/>
    </row>
    <row r="26" spans="1:8" ht="15" customHeight="1" x14ac:dyDescent="0.25">
      <c r="A26" s="65"/>
      <c r="B26" s="73"/>
      <c r="C26" s="74"/>
      <c r="D26" s="74"/>
      <c r="E26" s="74"/>
      <c r="F26" s="74"/>
      <c r="G26" s="74"/>
      <c r="H26" s="75"/>
    </row>
    <row r="27" spans="1:8" ht="15" customHeight="1" x14ac:dyDescent="0.25">
      <c r="A27" s="65"/>
      <c r="B27" s="73"/>
      <c r="C27" s="74"/>
      <c r="D27" s="74"/>
      <c r="E27" s="74"/>
      <c r="F27" s="74"/>
      <c r="G27" s="74"/>
      <c r="H27" s="75"/>
    </row>
    <row r="28" spans="1:8" ht="15" customHeight="1" x14ac:dyDescent="0.25">
      <c r="A28" s="65"/>
      <c r="B28" s="73"/>
      <c r="C28" s="74"/>
      <c r="D28" s="74"/>
      <c r="E28" s="74"/>
      <c r="F28" s="74"/>
      <c r="G28" s="74"/>
      <c r="H28" s="75"/>
    </row>
    <row r="29" spans="1:8" ht="15" customHeight="1" x14ac:dyDescent="0.25">
      <c r="A29" s="65"/>
      <c r="B29" s="73"/>
      <c r="C29" s="74"/>
      <c r="D29" s="74"/>
      <c r="E29" s="74"/>
      <c r="F29" s="74"/>
      <c r="G29" s="74"/>
      <c r="H29" s="75"/>
    </row>
    <row r="30" spans="1:8" ht="15" customHeight="1" x14ac:dyDescent="0.25">
      <c r="A30" s="65"/>
      <c r="B30" s="73"/>
      <c r="C30" s="74"/>
      <c r="D30" s="74"/>
      <c r="E30" s="74"/>
      <c r="F30" s="74"/>
      <c r="G30" s="74"/>
      <c r="H30" s="75"/>
    </row>
    <row r="31" spans="1:8" ht="15" customHeight="1" x14ac:dyDescent="0.25">
      <c r="A31" s="65"/>
      <c r="B31" s="73"/>
      <c r="C31" s="74"/>
      <c r="D31" s="74"/>
      <c r="E31" s="74"/>
      <c r="F31" s="74"/>
      <c r="G31" s="74"/>
      <c r="H31" s="75"/>
    </row>
    <row r="32" spans="1:8" ht="15" customHeight="1" x14ac:dyDescent="0.25">
      <c r="A32" s="65"/>
      <c r="B32" s="73"/>
      <c r="C32" s="74"/>
      <c r="D32" s="74"/>
      <c r="E32" s="74"/>
      <c r="F32" s="74"/>
      <c r="G32" s="74"/>
      <c r="H32" s="75"/>
    </row>
    <row r="33" spans="1:8" ht="15" customHeight="1" x14ac:dyDescent="0.25">
      <c r="A33" s="65"/>
      <c r="B33" s="73"/>
      <c r="C33" s="74"/>
      <c r="D33" s="74"/>
      <c r="E33" s="74"/>
      <c r="F33" s="74"/>
      <c r="G33" s="74"/>
      <c r="H33" s="75"/>
    </row>
    <row r="34" spans="1:8" ht="15" customHeight="1" x14ac:dyDescent="0.25">
      <c r="A34" s="65"/>
      <c r="B34" s="73"/>
      <c r="C34" s="74"/>
      <c r="D34" s="74"/>
      <c r="E34" s="74"/>
      <c r="F34" s="74"/>
      <c r="G34" s="74"/>
      <c r="H34" s="75"/>
    </row>
    <row r="35" spans="1:8" ht="15" customHeight="1" x14ac:dyDescent="0.25">
      <c r="A35" s="65"/>
      <c r="B35" s="73"/>
      <c r="C35" s="74"/>
      <c r="D35" s="74"/>
      <c r="E35" s="74"/>
      <c r="F35" s="74"/>
      <c r="G35" s="74"/>
      <c r="H35" s="75"/>
    </row>
    <row r="36" spans="1:8" ht="15" customHeight="1" x14ac:dyDescent="0.25">
      <c r="A36" s="65"/>
      <c r="B36" s="76"/>
      <c r="C36" s="77"/>
      <c r="D36" s="77"/>
      <c r="E36" s="77"/>
      <c r="F36" s="77"/>
      <c r="G36" s="77"/>
      <c r="H36" s="78"/>
    </row>
    <row r="37" spans="1:8" ht="15" customHeight="1" x14ac:dyDescent="0.25">
      <c r="A37" s="42"/>
      <c r="B37" s="43"/>
      <c r="C37" s="43"/>
      <c r="D37" s="43"/>
      <c r="E37" s="43"/>
      <c r="F37" s="43"/>
      <c r="G37" s="43"/>
      <c r="H37" s="43"/>
    </row>
    <row r="38" spans="1:8" ht="15" customHeight="1" x14ac:dyDescent="0.25">
      <c r="A38" s="48" t="s">
        <v>106</v>
      </c>
      <c r="B38" s="67" t="s">
        <v>109</v>
      </c>
      <c r="C38" s="68"/>
      <c r="D38" s="68"/>
      <c r="E38" s="68"/>
      <c r="F38" s="68"/>
      <c r="G38" s="68"/>
      <c r="H38" s="68"/>
    </row>
    <row r="39" spans="1:8" ht="15" customHeight="1" x14ac:dyDescent="0.25">
      <c r="A39" s="48"/>
      <c r="B39" s="68"/>
      <c r="C39" s="68"/>
      <c r="D39" s="68"/>
      <c r="E39" s="68"/>
      <c r="F39" s="68"/>
      <c r="G39" s="68"/>
      <c r="H39" s="68"/>
    </row>
    <row r="40" spans="1:8" ht="15" customHeight="1" x14ac:dyDescent="0.25">
      <c r="A40" s="48"/>
      <c r="B40" s="68"/>
      <c r="C40" s="68"/>
      <c r="D40" s="68"/>
      <c r="E40" s="68"/>
      <c r="F40" s="68"/>
      <c r="G40" s="68"/>
      <c r="H40" s="68"/>
    </row>
    <row r="41" spans="1:8" ht="15" customHeight="1" x14ac:dyDescent="0.25">
      <c r="A41" s="48"/>
      <c r="B41" s="68"/>
      <c r="C41" s="68"/>
      <c r="D41" s="68"/>
      <c r="E41" s="68"/>
      <c r="F41" s="68"/>
      <c r="G41" s="68"/>
      <c r="H41" s="68"/>
    </row>
    <row r="42" spans="1:8" ht="15" customHeight="1" x14ac:dyDescent="0.25">
      <c r="A42" s="48"/>
      <c r="B42" s="68"/>
      <c r="C42" s="68"/>
      <c r="D42" s="68"/>
      <c r="E42" s="68"/>
      <c r="F42" s="68"/>
      <c r="G42" s="68"/>
      <c r="H42" s="68"/>
    </row>
    <row r="43" spans="1:8" ht="15" customHeight="1" x14ac:dyDescent="0.25">
      <c r="A43" s="43"/>
      <c r="B43" s="44"/>
      <c r="C43" s="44"/>
      <c r="D43" s="44"/>
      <c r="E43" s="44"/>
      <c r="F43" s="44"/>
      <c r="G43" s="44"/>
      <c r="H43" s="44"/>
    </row>
    <row r="44" spans="1:8" ht="15" customHeight="1" x14ac:dyDescent="0.25">
      <c r="A44" s="69" t="s">
        <v>110</v>
      </c>
      <c r="B44" s="69"/>
      <c r="C44" s="69"/>
      <c r="D44" s="69"/>
      <c r="E44" s="69"/>
      <c r="F44" s="69"/>
      <c r="G44" s="69"/>
      <c r="H44" s="69"/>
    </row>
    <row r="45" spans="1:8" ht="15" customHeight="1" x14ac:dyDescent="0.25">
      <c r="A45" s="69"/>
      <c r="B45" s="69"/>
      <c r="C45" s="69"/>
      <c r="D45" s="69"/>
      <c r="E45" s="69"/>
      <c r="F45" s="69"/>
      <c r="G45" s="69"/>
      <c r="H45" s="69"/>
    </row>
    <row r="46" spans="1:8" ht="15" customHeight="1" x14ac:dyDescent="0.25">
      <c r="A46" s="69"/>
      <c r="B46" s="69"/>
      <c r="C46" s="69"/>
      <c r="D46" s="69"/>
      <c r="E46" s="69"/>
      <c r="F46" s="69"/>
      <c r="G46" s="69"/>
      <c r="H46" s="69"/>
    </row>
    <row r="47" spans="1:8" ht="15" customHeight="1" x14ac:dyDescent="0.25">
      <c r="A47" s="69"/>
      <c r="B47" s="69"/>
      <c r="C47" s="69"/>
      <c r="D47" s="69"/>
      <c r="E47" s="69"/>
      <c r="F47" s="69"/>
      <c r="G47" s="69"/>
      <c r="H47" s="69"/>
    </row>
    <row r="48" spans="1:8" ht="15" customHeight="1" x14ac:dyDescent="0.25">
      <c r="A48" s="69"/>
      <c r="B48" s="69"/>
      <c r="C48" s="69"/>
      <c r="D48" s="69"/>
      <c r="E48" s="69"/>
      <c r="F48" s="69"/>
      <c r="G48" s="69"/>
      <c r="H48" s="69"/>
    </row>
    <row r="49" spans="1:8" ht="15" customHeight="1" x14ac:dyDescent="0.25">
      <c r="A49" s="69"/>
      <c r="B49" s="69"/>
      <c r="C49" s="69"/>
      <c r="D49" s="69"/>
      <c r="E49" s="69"/>
      <c r="F49" s="69"/>
      <c r="G49" s="69"/>
      <c r="H49" s="69"/>
    </row>
    <row r="50" spans="1:8" ht="15" customHeight="1" x14ac:dyDescent="0.25">
      <c r="A50" s="69"/>
      <c r="B50" s="69"/>
      <c r="C50" s="69"/>
      <c r="D50" s="69"/>
      <c r="E50" s="69"/>
      <c r="F50" s="69"/>
      <c r="G50" s="69"/>
      <c r="H50" s="69"/>
    </row>
    <row r="51" spans="1:8" ht="15" customHeight="1" x14ac:dyDescent="0.25">
      <c r="A51" s="69"/>
      <c r="B51" s="69"/>
      <c r="C51" s="69"/>
      <c r="D51" s="69"/>
      <c r="E51" s="69"/>
      <c r="F51" s="69"/>
      <c r="G51" s="69"/>
      <c r="H51" s="69"/>
    </row>
    <row r="52" spans="1:8" ht="15" customHeight="1" x14ac:dyDescent="0.25">
      <c r="A52" s="69"/>
      <c r="B52" s="69"/>
      <c r="C52" s="69"/>
      <c r="D52" s="69"/>
      <c r="E52" s="69"/>
      <c r="F52" s="69"/>
      <c r="G52" s="69"/>
      <c r="H52" s="69"/>
    </row>
    <row r="53" spans="1:8" ht="15" customHeight="1" x14ac:dyDescent="0.25">
      <c r="A53" s="69"/>
      <c r="B53" s="69"/>
      <c r="C53" s="69"/>
      <c r="D53" s="69"/>
      <c r="E53" s="69"/>
      <c r="F53" s="69"/>
      <c r="G53" s="69"/>
      <c r="H53" s="69"/>
    </row>
  </sheetData>
  <sheetProtection password="CC6E" sheet="1" objects="1" scenarios="1"/>
  <mergeCells count="10">
    <mergeCell ref="A38:A42"/>
    <mergeCell ref="B38:H42"/>
    <mergeCell ref="A44:H53"/>
    <mergeCell ref="A22:A36"/>
    <mergeCell ref="B22:H36"/>
    <mergeCell ref="A1:H1"/>
    <mergeCell ref="A10:A20"/>
    <mergeCell ref="B10:H20"/>
    <mergeCell ref="B3:H8"/>
    <mergeCell ref="A3:A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C000"/>
    <pageSetUpPr fitToPage="1"/>
  </sheetPr>
  <dimension ref="A1:T27"/>
  <sheetViews>
    <sheetView zoomScaleNormal="100" workbookViewId="0">
      <selection activeCell="A2" sqref="A2:Q2"/>
    </sheetView>
  </sheetViews>
  <sheetFormatPr baseColWidth="10" defaultColWidth="9.140625" defaultRowHeight="15" x14ac:dyDescent="0.25"/>
  <cols>
    <col min="1" max="1" width="11.7109375" style="14" customWidth="1"/>
    <col min="2" max="8" width="9.140625" style="14"/>
    <col min="9" max="9" width="1.7109375" style="14" customWidth="1"/>
    <col min="10" max="10" width="11.7109375" style="14" customWidth="1"/>
    <col min="11" max="16384" width="9.140625" style="14"/>
  </cols>
  <sheetData>
    <row r="1" spans="1:20" ht="24.95" customHeight="1" thickBot="1" x14ac:dyDescent="0.3">
      <c r="A1" s="88" t="s">
        <v>47</v>
      </c>
      <c r="B1" s="89"/>
      <c r="C1" s="89"/>
      <c r="D1" s="89"/>
      <c r="E1" s="89"/>
      <c r="F1" s="89"/>
      <c r="G1" s="89"/>
      <c r="H1" s="89"/>
      <c r="I1" s="89"/>
      <c r="J1" s="89"/>
      <c r="K1" s="89"/>
      <c r="L1" s="89"/>
      <c r="M1" s="89"/>
      <c r="N1" s="89"/>
      <c r="O1" s="89"/>
      <c r="P1" s="89"/>
      <c r="Q1" s="90"/>
    </row>
    <row r="2" spans="1:20" ht="24.95" customHeight="1" thickBot="1" x14ac:dyDescent="0.3">
      <c r="A2" s="91" t="s">
        <v>0</v>
      </c>
      <c r="B2" s="92"/>
      <c r="C2" s="92"/>
      <c r="D2" s="92"/>
      <c r="E2" s="92"/>
      <c r="F2" s="92"/>
      <c r="G2" s="92"/>
      <c r="H2" s="92"/>
      <c r="I2" s="92"/>
      <c r="J2" s="92"/>
      <c r="K2" s="92"/>
      <c r="L2" s="92"/>
      <c r="M2" s="92"/>
      <c r="N2" s="92"/>
      <c r="O2" s="92"/>
      <c r="P2" s="92"/>
      <c r="Q2" s="92"/>
      <c r="R2" s="79" t="s">
        <v>87</v>
      </c>
      <c r="S2" s="80"/>
      <c r="T2" s="81"/>
    </row>
    <row r="3" spans="1:20" ht="24.95" customHeight="1" thickBot="1" x14ac:dyDescent="0.3">
      <c r="A3" s="91" t="s">
        <v>1</v>
      </c>
      <c r="B3" s="92"/>
      <c r="C3" s="92"/>
      <c r="D3" s="92"/>
      <c r="E3" s="92"/>
      <c r="F3" s="92"/>
      <c r="G3" s="92"/>
      <c r="H3" s="92"/>
      <c r="I3" s="92"/>
      <c r="J3" s="92"/>
      <c r="K3" s="92"/>
      <c r="L3" s="92"/>
      <c r="M3" s="92"/>
      <c r="N3" s="92"/>
      <c r="O3" s="92"/>
      <c r="P3" s="92"/>
      <c r="Q3" s="92"/>
      <c r="R3" s="82"/>
      <c r="S3" s="83"/>
      <c r="T3" s="84"/>
    </row>
    <row r="4" spans="1:20" ht="9.9499999999999993" customHeight="1" thickBot="1" x14ac:dyDescent="0.3">
      <c r="A4" s="15"/>
      <c r="B4" s="15"/>
      <c r="C4" s="15"/>
      <c r="D4" s="15"/>
      <c r="E4" s="15"/>
      <c r="F4" s="15"/>
      <c r="G4" s="15"/>
      <c r="H4" s="15"/>
      <c r="I4" s="15"/>
      <c r="J4" s="15"/>
      <c r="K4" s="15"/>
      <c r="L4" s="15"/>
      <c r="M4" s="15"/>
      <c r="N4" s="15"/>
      <c r="O4" s="15"/>
      <c r="P4" s="15"/>
      <c r="Q4" s="15"/>
      <c r="R4" s="82"/>
      <c r="S4" s="83"/>
      <c r="T4" s="84"/>
    </row>
    <row r="5" spans="1:20" ht="24.95" customHeight="1" thickBot="1" x14ac:dyDescent="0.3">
      <c r="A5" s="93" t="s">
        <v>2</v>
      </c>
      <c r="B5" s="94"/>
      <c r="C5" s="29"/>
      <c r="D5" s="93" t="s">
        <v>9</v>
      </c>
      <c r="E5" s="94"/>
      <c r="F5" s="94"/>
      <c r="G5" s="29"/>
      <c r="H5" s="102"/>
      <c r="I5" s="102"/>
      <c r="J5" s="102"/>
      <c r="K5" s="102"/>
      <c r="L5" s="102"/>
      <c r="M5" s="102"/>
      <c r="N5" s="102"/>
      <c r="O5" s="102"/>
      <c r="P5" s="102"/>
      <c r="Q5" s="102"/>
      <c r="R5" s="85"/>
      <c r="S5" s="86"/>
      <c r="T5" s="87"/>
    </row>
    <row r="6" spans="1:20" ht="9.9499999999999993" customHeight="1" thickBot="1" x14ac:dyDescent="0.3">
      <c r="A6" s="16"/>
      <c r="B6" s="16"/>
      <c r="C6" s="16"/>
      <c r="D6" s="16"/>
      <c r="E6" s="16"/>
      <c r="F6" s="16"/>
      <c r="G6" s="16"/>
      <c r="H6" s="16"/>
      <c r="I6" s="16"/>
      <c r="J6" s="16"/>
      <c r="K6" s="16"/>
      <c r="L6" s="16"/>
      <c r="M6" s="16"/>
      <c r="N6" s="16"/>
      <c r="O6" s="16"/>
      <c r="P6" s="16"/>
      <c r="Q6" s="16"/>
    </row>
    <row r="7" spans="1:20" ht="15.75" x14ac:dyDescent="0.25">
      <c r="A7" s="97" t="s">
        <v>10</v>
      </c>
      <c r="B7" s="98"/>
      <c r="C7" s="98"/>
      <c r="D7" s="98"/>
      <c r="E7" s="98"/>
      <c r="F7" s="98"/>
      <c r="G7" s="98"/>
      <c r="H7" s="99"/>
      <c r="I7" s="15"/>
      <c r="J7" s="97" t="s">
        <v>11</v>
      </c>
      <c r="K7" s="98"/>
      <c r="L7" s="98"/>
      <c r="M7" s="98"/>
      <c r="N7" s="98"/>
      <c r="O7" s="98"/>
      <c r="P7" s="98"/>
      <c r="Q7" s="99"/>
    </row>
    <row r="8" spans="1:20" ht="36" customHeight="1" x14ac:dyDescent="0.25">
      <c r="A8" s="33" t="s">
        <v>23</v>
      </c>
      <c r="B8" s="96" t="s">
        <v>19</v>
      </c>
      <c r="C8" s="96"/>
      <c r="D8" s="96" t="s">
        <v>20</v>
      </c>
      <c r="E8" s="96"/>
      <c r="F8" s="95" t="s">
        <v>21</v>
      </c>
      <c r="G8" s="96"/>
      <c r="H8" s="17" t="s">
        <v>22</v>
      </c>
      <c r="I8" s="18"/>
      <c r="J8" s="33" t="s">
        <v>24</v>
      </c>
      <c r="K8" s="96" t="s">
        <v>19</v>
      </c>
      <c r="L8" s="96"/>
      <c r="M8" s="96" t="s">
        <v>20</v>
      </c>
      <c r="N8" s="96"/>
      <c r="O8" s="95" t="s">
        <v>21</v>
      </c>
      <c r="P8" s="96"/>
      <c r="Q8" s="17" t="s">
        <v>22</v>
      </c>
    </row>
    <row r="9" spans="1:20" x14ac:dyDescent="0.25">
      <c r="A9" s="19" t="s">
        <v>12</v>
      </c>
      <c r="B9" s="25"/>
      <c r="C9" s="25"/>
      <c r="D9" s="25"/>
      <c r="E9" s="25"/>
      <c r="F9" s="25"/>
      <c r="G9" s="25"/>
      <c r="H9" s="20">
        <f t="shared" ref="H9:H14" si="0">24*((C9-B9)+(E9-D9)+(G9-F9))</f>
        <v>0</v>
      </c>
      <c r="I9" s="21"/>
      <c r="J9" s="19" t="s">
        <v>12</v>
      </c>
      <c r="K9" s="25"/>
      <c r="L9" s="25"/>
      <c r="M9" s="25"/>
      <c r="N9" s="25"/>
      <c r="O9" s="25"/>
      <c r="P9" s="25"/>
      <c r="Q9" s="20">
        <f t="shared" ref="Q9:Q15" si="1">24*((L9-K9)+(N9-M9)+(P9-O9))</f>
        <v>0</v>
      </c>
    </row>
    <row r="10" spans="1:20" x14ac:dyDescent="0.25">
      <c r="A10" s="19" t="s">
        <v>13</v>
      </c>
      <c r="B10" s="25"/>
      <c r="C10" s="25"/>
      <c r="D10" s="25"/>
      <c r="E10" s="25"/>
      <c r="F10" s="25"/>
      <c r="G10" s="25"/>
      <c r="H10" s="20">
        <f t="shared" si="0"/>
        <v>0</v>
      </c>
      <c r="I10" s="21"/>
      <c r="J10" s="19" t="s">
        <v>13</v>
      </c>
      <c r="K10" s="25"/>
      <c r="L10" s="25"/>
      <c r="M10" s="25"/>
      <c r="N10" s="25"/>
      <c r="O10" s="25"/>
      <c r="P10" s="25"/>
      <c r="Q10" s="20">
        <f t="shared" si="1"/>
        <v>0</v>
      </c>
    </row>
    <row r="11" spans="1:20" x14ac:dyDescent="0.25">
      <c r="A11" s="19" t="s">
        <v>14</v>
      </c>
      <c r="B11" s="25"/>
      <c r="C11" s="25"/>
      <c r="D11" s="25"/>
      <c r="E11" s="25"/>
      <c r="F11" s="25"/>
      <c r="G11" s="25"/>
      <c r="H11" s="20">
        <f t="shared" si="0"/>
        <v>0</v>
      </c>
      <c r="I11" s="21"/>
      <c r="J11" s="19" t="s">
        <v>14</v>
      </c>
      <c r="K11" s="25"/>
      <c r="L11" s="25"/>
      <c r="M11" s="25"/>
      <c r="N11" s="25"/>
      <c r="O11" s="25"/>
      <c r="P11" s="25"/>
      <c r="Q11" s="20">
        <f t="shared" si="1"/>
        <v>0</v>
      </c>
    </row>
    <row r="12" spans="1:20" x14ac:dyDescent="0.25">
      <c r="A12" s="19" t="s">
        <v>15</v>
      </c>
      <c r="B12" s="25"/>
      <c r="C12" s="25"/>
      <c r="D12" s="25"/>
      <c r="E12" s="25"/>
      <c r="F12" s="25"/>
      <c r="G12" s="25"/>
      <c r="H12" s="20">
        <f t="shared" si="0"/>
        <v>0</v>
      </c>
      <c r="I12" s="21"/>
      <c r="J12" s="19" t="s">
        <v>15</v>
      </c>
      <c r="K12" s="25"/>
      <c r="L12" s="25"/>
      <c r="M12" s="25"/>
      <c r="N12" s="25"/>
      <c r="O12" s="25"/>
      <c r="P12" s="25"/>
      <c r="Q12" s="20">
        <f t="shared" si="1"/>
        <v>0</v>
      </c>
    </row>
    <row r="13" spans="1:20" x14ac:dyDescent="0.25">
      <c r="A13" s="19" t="s">
        <v>16</v>
      </c>
      <c r="B13" s="25"/>
      <c r="C13" s="25"/>
      <c r="D13" s="25"/>
      <c r="E13" s="25"/>
      <c r="F13" s="25"/>
      <c r="G13" s="25"/>
      <c r="H13" s="20">
        <f t="shared" si="0"/>
        <v>0</v>
      </c>
      <c r="I13" s="21"/>
      <c r="J13" s="19" t="s">
        <v>16</v>
      </c>
      <c r="K13" s="25"/>
      <c r="L13" s="25"/>
      <c r="M13" s="25"/>
      <c r="N13" s="25"/>
      <c r="O13" s="25"/>
      <c r="P13" s="25"/>
      <c r="Q13" s="20">
        <f t="shared" si="1"/>
        <v>0</v>
      </c>
    </row>
    <row r="14" spans="1:20" x14ac:dyDescent="0.25">
      <c r="A14" s="19" t="s">
        <v>17</v>
      </c>
      <c r="B14" s="25"/>
      <c r="C14" s="25"/>
      <c r="D14" s="25"/>
      <c r="E14" s="25"/>
      <c r="F14" s="25"/>
      <c r="G14" s="25"/>
      <c r="H14" s="20">
        <f t="shared" si="0"/>
        <v>0</v>
      </c>
      <c r="I14" s="21"/>
      <c r="J14" s="19" t="s">
        <v>17</v>
      </c>
      <c r="K14" s="25"/>
      <c r="L14" s="25"/>
      <c r="M14" s="25"/>
      <c r="N14" s="25"/>
      <c r="O14" s="25"/>
      <c r="P14" s="25"/>
      <c r="Q14" s="20">
        <f t="shared" si="1"/>
        <v>0</v>
      </c>
    </row>
    <row r="15" spans="1:20" x14ac:dyDescent="0.25">
      <c r="A15" s="19" t="s">
        <v>18</v>
      </c>
      <c r="B15" s="25"/>
      <c r="C15" s="25"/>
      <c r="D15" s="25"/>
      <c r="E15" s="25"/>
      <c r="F15" s="25"/>
      <c r="G15" s="25"/>
      <c r="H15" s="20">
        <f t="shared" ref="H15" si="2">24*((C15-B15)+(E15-D15)+(G15-F15))</f>
        <v>0</v>
      </c>
      <c r="I15" s="21"/>
      <c r="J15" s="19" t="s">
        <v>18</v>
      </c>
      <c r="K15" s="25"/>
      <c r="L15" s="25"/>
      <c r="M15" s="25"/>
      <c r="N15" s="25"/>
      <c r="O15" s="25"/>
      <c r="P15" s="25"/>
      <c r="Q15" s="20">
        <f t="shared" si="1"/>
        <v>0</v>
      </c>
    </row>
    <row r="16" spans="1:20" ht="15.75" thickBot="1" x14ac:dyDescent="0.3">
      <c r="A16" s="100" t="s">
        <v>29</v>
      </c>
      <c r="B16" s="101"/>
      <c r="C16" s="101"/>
      <c r="D16" s="101"/>
      <c r="E16" s="101"/>
      <c r="F16" s="101"/>
      <c r="G16" s="101"/>
      <c r="H16" s="22">
        <f>SUM(H9:H15)</f>
        <v>0</v>
      </c>
      <c r="I16" s="23"/>
      <c r="J16" s="100" t="s">
        <v>30</v>
      </c>
      <c r="K16" s="101"/>
      <c r="L16" s="101"/>
      <c r="M16" s="101"/>
      <c r="N16" s="101"/>
      <c r="O16" s="101"/>
      <c r="P16" s="101"/>
      <c r="Q16" s="22">
        <f>SUM(Q9:Q15)</f>
        <v>0</v>
      </c>
    </row>
    <row r="17" spans="1:17" ht="9.9499999999999993" customHeight="1" thickBot="1" x14ac:dyDescent="0.3">
      <c r="A17" s="24"/>
      <c r="B17" s="24"/>
      <c r="C17" s="24"/>
      <c r="D17" s="24"/>
      <c r="E17" s="24"/>
      <c r="F17" s="24"/>
      <c r="G17" s="24"/>
      <c r="H17" s="23"/>
      <c r="I17" s="23"/>
      <c r="J17" s="24"/>
      <c r="K17" s="24"/>
      <c r="L17" s="24"/>
      <c r="M17" s="24"/>
      <c r="N17" s="24"/>
      <c r="O17" s="24"/>
      <c r="P17" s="24"/>
      <c r="Q17" s="23"/>
    </row>
    <row r="18" spans="1:17" ht="15.75" x14ac:dyDescent="0.25">
      <c r="A18" s="97" t="s">
        <v>25</v>
      </c>
      <c r="B18" s="98"/>
      <c r="C18" s="98"/>
      <c r="D18" s="98"/>
      <c r="E18" s="98"/>
      <c r="F18" s="98"/>
      <c r="G18" s="98"/>
      <c r="H18" s="99"/>
      <c r="I18" s="15"/>
      <c r="J18" s="97" t="s">
        <v>26</v>
      </c>
      <c r="K18" s="98"/>
      <c r="L18" s="98"/>
      <c r="M18" s="98"/>
      <c r="N18" s="98"/>
      <c r="O18" s="98"/>
      <c r="P18" s="98"/>
      <c r="Q18" s="99"/>
    </row>
    <row r="19" spans="1:17" ht="30" x14ac:dyDescent="0.25">
      <c r="A19" s="33" t="s">
        <v>27</v>
      </c>
      <c r="B19" s="96" t="s">
        <v>19</v>
      </c>
      <c r="C19" s="96"/>
      <c r="D19" s="96" t="s">
        <v>20</v>
      </c>
      <c r="E19" s="96"/>
      <c r="F19" s="95" t="s">
        <v>21</v>
      </c>
      <c r="G19" s="96"/>
      <c r="H19" s="17" t="s">
        <v>22</v>
      </c>
      <c r="I19" s="18"/>
      <c r="J19" s="33" t="s">
        <v>28</v>
      </c>
      <c r="K19" s="96" t="s">
        <v>19</v>
      </c>
      <c r="L19" s="96"/>
      <c r="M19" s="96" t="s">
        <v>20</v>
      </c>
      <c r="N19" s="96"/>
      <c r="O19" s="95" t="s">
        <v>21</v>
      </c>
      <c r="P19" s="96"/>
      <c r="Q19" s="17" t="s">
        <v>22</v>
      </c>
    </row>
    <row r="20" spans="1:17" x14ac:dyDescent="0.25">
      <c r="A20" s="19" t="s">
        <v>12</v>
      </c>
      <c r="B20" s="25"/>
      <c r="C20" s="25"/>
      <c r="D20" s="25"/>
      <c r="E20" s="25"/>
      <c r="F20" s="25"/>
      <c r="G20" s="25"/>
      <c r="H20" s="20">
        <f t="shared" ref="H20:H26" si="3">24*((C20-B20)+(E20-D20)+(G20-F20))</f>
        <v>0</v>
      </c>
      <c r="I20" s="21"/>
      <c r="J20" s="19" t="s">
        <v>12</v>
      </c>
      <c r="K20" s="25"/>
      <c r="L20" s="25"/>
      <c r="M20" s="25"/>
      <c r="N20" s="25"/>
      <c r="O20" s="25"/>
      <c r="P20" s="25"/>
      <c r="Q20" s="20">
        <f t="shared" ref="Q20:Q26" si="4">24*((L20-K20)+(N20-M20)+(P20-O20))</f>
        <v>0</v>
      </c>
    </row>
    <row r="21" spans="1:17" x14ac:dyDescent="0.25">
      <c r="A21" s="19" t="s">
        <v>13</v>
      </c>
      <c r="B21" s="25"/>
      <c r="C21" s="25"/>
      <c r="D21" s="25"/>
      <c r="E21" s="25"/>
      <c r="F21" s="25"/>
      <c r="G21" s="25"/>
      <c r="H21" s="20">
        <f t="shared" si="3"/>
        <v>0</v>
      </c>
      <c r="I21" s="21"/>
      <c r="J21" s="19" t="s">
        <v>13</v>
      </c>
      <c r="K21" s="25"/>
      <c r="L21" s="25"/>
      <c r="M21" s="25"/>
      <c r="N21" s="25"/>
      <c r="O21" s="25"/>
      <c r="P21" s="25"/>
      <c r="Q21" s="20">
        <f t="shared" si="4"/>
        <v>0</v>
      </c>
    </row>
    <row r="22" spans="1:17" x14ac:dyDescent="0.25">
      <c r="A22" s="19" t="s">
        <v>14</v>
      </c>
      <c r="B22" s="25"/>
      <c r="C22" s="25"/>
      <c r="D22" s="25"/>
      <c r="E22" s="25"/>
      <c r="F22" s="25"/>
      <c r="G22" s="25"/>
      <c r="H22" s="20">
        <f t="shared" si="3"/>
        <v>0</v>
      </c>
      <c r="I22" s="21"/>
      <c r="J22" s="19" t="s">
        <v>14</v>
      </c>
      <c r="K22" s="25"/>
      <c r="L22" s="25"/>
      <c r="M22" s="25"/>
      <c r="N22" s="25"/>
      <c r="O22" s="25"/>
      <c r="P22" s="25"/>
      <c r="Q22" s="20">
        <f t="shared" si="4"/>
        <v>0</v>
      </c>
    </row>
    <row r="23" spans="1:17" x14ac:dyDescent="0.25">
      <c r="A23" s="19" t="s">
        <v>15</v>
      </c>
      <c r="B23" s="25"/>
      <c r="C23" s="25"/>
      <c r="D23" s="25"/>
      <c r="E23" s="25"/>
      <c r="F23" s="25"/>
      <c r="G23" s="25"/>
      <c r="H23" s="20">
        <f t="shared" si="3"/>
        <v>0</v>
      </c>
      <c r="I23" s="21"/>
      <c r="J23" s="19" t="s">
        <v>15</v>
      </c>
      <c r="K23" s="25"/>
      <c r="L23" s="25"/>
      <c r="M23" s="25"/>
      <c r="N23" s="25"/>
      <c r="O23" s="25"/>
      <c r="P23" s="25"/>
      <c r="Q23" s="20">
        <f t="shared" si="4"/>
        <v>0</v>
      </c>
    </row>
    <row r="24" spans="1:17" x14ac:dyDescent="0.25">
      <c r="A24" s="19" t="s">
        <v>16</v>
      </c>
      <c r="B24" s="25"/>
      <c r="C24" s="25"/>
      <c r="D24" s="25"/>
      <c r="E24" s="25"/>
      <c r="F24" s="25"/>
      <c r="G24" s="25"/>
      <c r="H24" s="20">
        <f t="shared" si="3"/>
        <v>0</v>
      </c>
      <c r="I24" s="21"/>
      <c r="J24" s="19" t="s">
        <v>16</v>
      </c>
      <c r="K24" s="25"/>
      <c r="L24" s="25"/>
      <c r="M24" s="25"/>
      <c r="N24" s="25"/>
      <c r="O24" s="25"/>
      <c r="P24" s="25"/>
      <c r="Q24" s="20">
        <f t="shared" si="4"/>
        <v>0</v>
      </c>
    </row>
    <row r="25" spans="1:17" x14ac:dyDescent="0.25">
      <c r="A25" s="19" t="s">
        <v>17</v>
      </c>
      <c r="B25" s="25"/>
      <c r="C25" s="25"/>
      <c r="D25" s="25"/>
      <c r="E25" s="25"/>
      <c r="F25" s="25"/>
      <c r="G25" s="25"/>
      <c r="H25" s="20">
        <f t="shared" si="3"/>
        <v>0</v>
      </c>
      <c r="I25" s="21"/>
      <c r="J25" s="19" t="s">
        <v>17</v>
      </c>
      <c r="K25" s="25"/>
      <c r="L25" s="25"/>
      <c r="M25" s="25"/>
      <c r="N25" s="25"/>
      <c r="O25" s="25"/>
      <c r="P25" s="25"/>
      <c r="Q25" s="20">
        <f t="shared" si="4"/>
        <v>0</v>
      </c>
    </row>
    <row r="26" spans="1:17" x14ac:dyDescent="0.25">
      <c r="A26" s="19" t="s">
        <v>18</v>
      </c>
      <c r="B26" s="25"/>
      <c r="C26" s="25"/>
      <c r="D26" s="25"/>
      <c r="E26" s="25"/>
      <c r="F26" s="25"/>
      <c r="G26" s="25"/>
      <c r="H26" s="20">
        <f t="shared" si="3"/>
        <v>0</v>
      </c>
      <c r="I26" s="21"/>
      <c r="J26" s="19" t="s">
        <v>18</v>
      </c>
      <c r="K26" s="25"/>
      <c r="L26" s="25"/>
      <c r="M26" s="25"/>
      <c r="N26" s="25"/>
      <c r="O26" s="25"/>
      <c r="P26" s="25"/>
      <c r="Q26" s="20">
        <f t="shared" si="4"/>
        <v>0</v>
      </c>
    </row>
    <row r="27" spans="1:17" ht="15.75" thickBot="1" x14ac:dyDescent="0.3">
      <c r="A27" s="100" t="s">
        <v>31</v>
      </c>
      <c r="B27" s="101"/>
      <c r="C27" s="101"/>
      <c r="D27" s="101"/>
      <c r="E27" s="101"/>
      <c r="F27" s="101"/>
      <c r="G27" s="101"/>
      <c r="H27" s="22">
        <f>SUM(H20:H26)</f>
        <v>0</v>
      </c>
      <c r="I27" s="23"/>
      <c r="J27" s="100" t="s">
        <v>32</v>
      </c>
      <c r="K27" s="101"/>
      <c r="L27" s="101"/>
      <c r="M27" s="101"/>
      <c r="N27" s="101"/>
      <c r="O27" s="101"/>
      <c r="P27" s="101"/>
      <c r="Q27" s="22">
        <f>SUM(Q20:Q26)</f>
        <v>0</v>
      </c>
    </row>
  </sheetData>
  <sheetProtection password="CC6E" sheet="1" objects="1" scenarios="1"/>
  <mergeCells count="27">
    <mergeCell ref="A16:G16"/>
    <mergeCell ref="J16:P16"/>
    <mergeCell ref="A27:G27"/>
    <mergeCell ref="J27:P27"/>
    <mergeCell ref="H5:Q5"/>
    <mergeCell ref="A18:H18"/>
    <mergeCell ref="J18:Q18"/>
    <mergeCell ref="B19:C19"/>
    <mergeCell ref="D19:E19"/>
    <mergeCell ref="F19:G19"/>
    <mergeCell ref="K19:L19"/>
    <mergeCell ref="M19:N19"/>
    <mergeCell ref="O19:P19"/>
    <mergeCell ref="J7:Q7"/>
    <mergeCell ref="K8:L8"/>
    <mergeCell ref="M8:N8"/>
    <mergeCell ref="O8:P8"/>
    <mergeCell ref="B8:C8"/>
    <mergeCell ref="D8:E8"/>
    <mergeCell ref="F8:G8"/>
    <mergeCell ref="A7:H7"/>
    <mergeCell ref="R2:T5"/>
    <mergeCell ref="A1:Q1"/>
    <mergeCell ref="A2:Q2"/>
    <mergeCell ref="A3:Q3"/>
    <mergeCell ref="A5:B5"/>
    <mergeCell ref="D5:F5"/>
  </mergeCells>
  <dataValidations count="2">
    <dataValidation type="list" allowBlank="1" showInputMessage="1" showErrorMessage="1" sqref="C5">
      <formula1>type</formula1>
    </dataValidation>
    <dataValidation type="list" allowBlank="1" showInputMessage="1" showErrorMessage="1" sqref="G5">
      <formula1>temps</formula1>
    </dataValidation>
  </dataValidations>
  <pageMargins left="0.25" right="0.25" top="0.75" bottom="0.75" header="0.3" footer="0.3"/>
  <pageSetup paperSize="9" scale="9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67"/>
  <sheetViews>
    <sheetView zoomScale="80" zoomScaleNormal="80" workbookViewId="0">
      <selection activeCell="C12" sqref="C12"/>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1">
        <f>'PLANNING TYPE'!C5</f>
        <v>0</v>
      </c>
      <c r="E5" s="129" t="s">
        <v>43</v>
      </c>
      <c r="F5" s="129"/>
      <c r="G5" s="129"/>
      <c r="H5" s="11">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101</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c r="D12" s="30" t="str">
        <f>IF(C12=1,'PLANNING TYPE'!$H$16,IF(C12=2,'PLANNING TYPE'!$Q$16,IF(C12=3,'PLANNING TYPE'!$H$27,IF(C12=4,'PLANNING TYPE'!$Q$27,""))))</f>
        <v/>
      </c>
      <c r="E12" s="125" t="s">
        <v>48</v>
      </c>
      <c r="F12" s="125"/>
      <c r="G12" s="125"/>
      <c r="H12" s="125"/>
      <c r="I12" s="125"/>
      <c r="J12" s="125"/>
      <c r="K12" s="125"/>
      <c r="L12" s="125"/>
      <c r="M12" s="125"/>
      <c r="N12" s="125"/>
      <c r="O12" s="125"/>
      <c r="P12" s="125"/>
      <c r="Q12" s="125"/>
      <c r="R12" s="4" t="s">
        <v>52</v>
      </c>
      <c r="S12" s="4" t="s">
        <v>53</v>
      </c>
    </row>
    <row r="13" spans="1:19" ht="24" customHeight="1" x14ac:dyDescent="0.25">
      <c r="A13" s="124"/>
      <c r="B13" s="5" t="s">
        <v>12</v>
      </c>
      <c r="C13" s="8"/>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1</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2</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3</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5</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6</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c r="D21" s="30" t="str">
        <f>IF(C21=1,'PLANNING TYPE'!$H$16,IF(C21=2,'PLANNING TYPE'!$Q$16,IF(C21=3,'PLANNING TYPE'!$H$27,IF(C21=4,'PLANNING TYPE'!$Q$27,""))))</f>
        <v/>
      </c>
      <c r="E21" s="125" t="s">
        <v>48</v>
      </c>
      <c r="F21" s="125"/>
      <c r="G21" s="125"/>
      <c r="H21" s="125"/>
      <c r="I21" s="125"/>
      <c r="J21" s="125"/>
      <c r="K21" s="125"/>
      <c r="L21" s="125"/>
      <c r="M21" s="125"/>
      <c r="N21" s="125"/>
      <c r="O21" s="125"/>
      <c r="P21" s="125"/>
      <c r="Q21" s="125"/>
      <c r="R21" s="4" t="s">
        <v>52</v>
      </c>
      <c r="S21" s="4" t="s">
        <v>53</v>
      </c>
    </row>
    <row r="22" spans="1:19" ht="24" customHeight="1" x14ac:dyDescent="0.25">
      <c r="A22" s="124"/>
      <c r="B22" s="5" t="s">
        <v>12</v>
      </c>
      <c r="C22" s="8">
        <f>C19+1</f>
        <v>7</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8</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9</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10</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11</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12</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13</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c r="D30" s="30" t="str">
        <f>IF(C30=1,'PLANNING TYPE'!$H$16,IF(C30=2,'PLANNING TYPE'!$Q$16,IF(C30=3,'PLANNING TYPE'!$H$27,IF(C30=4,'PLANNING TYPE'!$Q$27,""))))</f>
        <v/>
      </c>
      <c r="E30" s="125" t="s">
        <v>48</v>
      </c>
      <c r="F30" s="125"/>
      <c r="G30" s="125"/>
      <c r="H30" s="125"/>
      <c r="I30" s="125"/>
      <c r="J30" s="125"/>
      <c r="K30" s="125"/>
      <c r="L30" s="125"/>
      <c r="M30" s="125"/>
      <c r="N30" s="125"/>
      <c r="O30" s="125"/>
      <c r="P30" s="125"/>
      <c r="Q30" s="125"/>
      <c r="R30" s="4" t="s">
        <v>52</v>
      </c>
      <c r="S30" s="4" t="s">
        <v>53</v>
      </c>
    </row>
    <row r="31" spans="1:19" ht="24" customHeight="1" x14ac:dyDescent="0.25">
      <c r="A31" s="124"/>
      <c r="B31" s="5" t="s">
        <v>12</v>
      </c>
      <c r="C31" s="8">
        <f>C28+1</f>
        <v>14</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15</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16</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17</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18</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19</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20</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c r="D39" s="30" t="str">
        <f>IF(C39=1,'PLANNING TYPE'!$H$16,IF(C39=2,'PLANNING TYPE'!$Q$16,IF(C39=3,'PLANNING TYPE'!$H$27,IF(C39=4,'PLANNING TYPE'!$Q$27,""))))</f>
        <v/>
      </c>
      <c r="E39" s="125" t="s">
        <v>48</v>
      </c>
      <c r="F39" s="125"/>
      <c r="G39" s="125"/>
      <c r="H39" s="125"/>
      <c r="I39" s="125"/>
      <c r="J39" s="125"/>
      <c r="K39" s="125"/>
      <c r="L39" s="125"/>
      <c r="M39" s="125"/>
      <c r="N39" s="125"/>
      <c r="O39" s="125"/>
      <c r="P39" s="125"/>
      <c r="Q39" s="125"/>
      <c r="R39" s="4" t="s">
        <v>52</v>
      </c>
      <c r="S39" s="4" t="s">
        <v>53</v>
      </c>
    </row>
    <row r="40" spans="1:19" ht="24" customHeight="1" x14ac:dyDescent="0.25">
      <c r="A40" s="124"/>
      <c r="B40" s="5" t="s">
        <v>12</v>
      </c>
      <c r="C40" s="8">
        <f>C37+1</f>
        <v>21</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22</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23</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24</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25</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26</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27</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80</v>
      </c>
      <c r="H53" s="103"/>
      <c r="I53" s="103"/>
      <c r="J53" s="104"/>
      <c r="K53" s="104"/>
      <c r="L53" s="12"/>
      <c r="M53" s="12"/>
    </row>
    <row r="54" spans="1:16" s="1" customFormat="1" ht="20.100000000000001" customHeight="1" x14ac:dyDescent="0.25">
      <c r="A54" s="103" t="s">
        <v>60</v>
      </c>
      <c r="B54" s="103"/>
      <c r="C54" s="103"/>
      <c r="D54" s="104"/>
      <c r="E54" s="104"/>
      <c r="F54" s="13"/>
      <c r="G54" s="103" t="s">
        <v>67</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79</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K33:L33"/>
    <mergeCell ref="M33:O33"/>
    <mergeCell ref="P33:Q33"/>
    <mergeCell ref="K34:L34"/>
    <mergeCell ref="M34:O34"/>
    <mergeCell ref="P34:Q34"/>
    <mergeCell ref="H29:I29"/>
    <mergeCell ref="K29:L29"/>
    <mergeCell ref="A30:A37"/>
    <mergeCell ref="E30:Q30"/>
    <mergeCell ref="K31:L31"/>
    <mergeCell ref="M31:O31"/>
    <mergeCell ref="P31:Q31"/>
    <mergeCell ref="K32:L32"/>
    <mergeCell ref="M32:O32"/>
    <mergeCell ref="P32:Q32"/>
    <mergeCell ref="H38:I38"/>
    <mergeCell ref="K38:L38"/>
    <mergeCell ref="A39:A46"/>
    <mergeCell ref="E39:Q39"/>
    <mergeCell ref="K40:L40"/>
    <mergeCell ref="M40:O40"/>
    <mergeCell ref="P40:Q40"/>
    <mergeCell ref="K35:L35"/>
    <mergeCell ref="M35:O35"/>
    <mergeCell ref="P35:Q35"/>
    <mergeCell ref="K36:L36"/>
    <mergeCell ref="M36:O36"/>
    <mergeCell ref="P36:Q36"/>
    <mergeCell ref="K41:L41"/>
    <mergeCell ref="M41:O41"/>
    <mergeCell ref="P41:Q41"/>
    <mergeCell ref="K42:L42"/>
    <mergeCell ref="M42:O42"/>
    <mergeCell ref="P42:Q42"/>
    <mergeCell ref="K37:L37"/>
    <mergeCell ref="M37:O37"/>
    <mergeCell ref="P37:Q37"/>
    <mergeCell ref="K45:L45"/>
    <mergeCell ref="M45:O45"/>
    <mergeCell ref="P45:Q45"/>
    <mergeCell ref="K46:L46"/>
    <mergeCell ref="M46:O46"/>
    <mergeCell ref="P46:Q46"/>
    <mergeCell ref="K43:L43"/>
    <mergeCell ref="M43:O43"/>
    <mergeCell ref="P43:Q43"/>
    <mergeCell ref="K44:L44"/>
    <mergeCell ref="M44:O44"/>
    <mergeCell ref="P44:Q44"/>
    <mergeCell ref="M51:O51"/>
    <mergeCell ref="A52:C52"/>
    <mergeCell ref="D52:E52"/>
    <mergeCell ref="G52:I52"/>
    <mergeCell ref="J52:K52"/>
    <mergeCell ref="M52:O52"/>
    <mergeCell ref="A49:P49"/>
    <mergeCell ref="H47:I47"/>
    <mergeCell ref="K47:L47"/>
    <mergeCell ref="A53:C53"/>
    <mergeCell ref="D53:E53"/>
    <mergeCell ref="G53:I53"/>
    <mergeCell ref="J53:K53"/>
    <mergeCell ref="A54:C54"/>
    <mergeCell ref="D54:E54"/>
    <mergeCell ref="G54:I54"/>
    <mergeCell ref="J54:K54"/>
    <mergeCell ref="A51:C51"/>
    <mergeCell ref="D51:E51"/>
    <mergeCell ref="G51:I51"/>
    <mergeCell ref="J51:K51"/>
    <mergeCell ref="M59:P62"/>
    <mergeCell ref="A60:C60"/>
    <mergeCell ref="D60:E60"/>
    <mergeCell ref="G60:I60"/>
    <mergeCell ref="J60:K60"/>
    <mergeCell ref="A61:C61"/>
    <mergeCell ref="D57:E57"/>
    <mergeCell ref="G57:I57"/>
    <mergeCell ref="J57:K57"/>
    <mergeCell ref="A58:C58"/>
    <mergeCell ref="D58:E58"/>
    <mergeCell ref="G58:I58"/>
    <mergeCell ref="J58:K58"/>
    <mergeCell ref="M54:P57"/>
    <mergeCell ref="A55:C55"/>
    <mergeCell ref="D55:E55"/>
    <mergeCell ref="G55:I55"/>
    <mergeCell ref="J55:K55"/>
    <mergeCell ref="A56:C56"/>
    <mergeCell ref="D56:E56"/>
    <mergeCell ref="G56:I56"/>
    <mergeCell ref="J56:K56"/>
    <mergeCell ref="A57:C57"/>
    <mergeCell ref="D61:E61"/>
    <mergeCell ref="G61:I61"/>
    <mergeCell ref="J61:K61"/>
    <mergeCell ref="A62:C62"/>
    <mergeCell ref="D62:E62"/>
    <mergeCell ref="A63:C63"/>
    <mergeCell ref="D63:E63"/>
    <mergeCell ref="A59:C59"/>
    <mergeCell ref="D59:E59"/>
    <mergeCell ref="G59:I59"/>
    <mergeCell ref="J59:K59"/>
  </mergeCells>
  <conditionalFormatting sqref="K13:L20">
    <cfRule type="cellIs" dxfId="135" priority="10" operator="lessThan">
      <formula>0</formula>
    </cfRule>
    <cfRule type="cellIs" dxfId="134" priority="11" operator="greaterThan">
      <formula>0</formula>
    </cfRule>
  </conditionalFormatting>
  <conditionalFormatting sqref="K22:L29">
    <cfRule type="cellIs" dxfId="133" priority="8" operator="lessThan">
      <formula>0</formula>
    </cfRule>
    <cfRule type="cellIs" dxfId="132" priority="9" operator="greaterThan">
      <formula>0</formula>
    </cfRule>
  </conditionalFormatting>
  <conditionalFormatting sqref="K31:L38">
    <cfRule type="cellIs" dxfId="131" priority="6" operator="lessThan">
      <formula>0</formula>
    </cfRule>
    <cfRule type="cellIs" dxfId="130" priority="7" operator="greaterThan">
      <formula>0</formula>
    </cfRule>
  </conditionalFormatting>
  <conditionalFormatting sqref="K40:L47">
    <cfRule type="cellIs" dxfId="129" priority="4" operator="lessThan">
      <formula>0</formula>
    </cfRule>
    <cfRule type="cellIs" dxfId="128" priority="5" operator="greaterThan">
      <formula>0</formula>
    </cfRule>
  </conditionalFormatting>
  <conditionalFormatting sqref="M13:O19 M22:O28 M31:O37 M40:O46">
    <cfRule type="containsText" dxfId="127" priority="1" operator="containsText" text="CP">
      <formula>NOT(ISERROR(SEARCH("CP",M13)))</formula>
    </cfRule>
  </conditionalFormatting>
  <dataValidations count="4">
    <dataValidation type="list" allowBlank="1" showInputMessage="1" showErrorMessage="1" sqref="S13:S19 S22:S28 S31:S37 S40:S46">
      <formula1>ticketresto</formula1>
    </dataValidation>
    <dataValidation type="list" allowBlank="1" showInputMessage="1" showErrorMessage="1" sqref="R31:R37 R40:R46 R22:R28 R13:R19">
      <formula1>primecoupure</formula1>
    </dataValidation>
    <dataValidation type="list" allowBlank="1" showInputMessage="1" showErrorMessage="1" sqref="M13:O19 M22:O28 M31:O37 M40:O46">
      <formula1>motifs</formula1>
    </dataValidation>
    <dataValidation type="list" allowBlank="1" showInputMessage="1" showErrorMessage="1" sqref="C12 C21 C30 C39">
      <formula1>semaine</formula1>
    </dataValidation>
  </dataValidations>
  <pageMargins left="0.19685039370078741" right="0.19685039370078741" top="0.19685039370078741" bottom="0.19685039370078741" header="0" footer="0"/>
  <pageSetup paperSize="9" scale="5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39997558519241921"/>
    <pageSetUpPr fitToPage="1"/>
  </sheetPr>
  <dimension ref="A1:W76"/>
  <sheetViews>
    <sheetView zoomScale="80" zoomScaleNormal="80" workbookViewId="0">
      <selection activeCell="C12" sqref="C12"/>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1">
        <f>'PLANNING TYPE'!C5</f>
        <v>0</v>
      </c>
      <c r="E5" s="129" t="s">
        <v>43</v>
      </c>
      <c r="F5" s="129"/>
      <c r="G5" s="129"/>
      <c r="H5" s="11">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102</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c r="D12" s="30" t="str">
        <f>IF(C12=1,'PLANNING TYPE'!$H$16,IF(C12=2,'PLANNING TYPE'!$Q$16,IF(C12=3,'PLANNING TYPE'!$H$27,IF(C12=4,'PLANNING TYPE'!$Q$27,""))))</f>
        <v/>
      </c>
      <c r="E12" s="125" t="s">
        <v>48</v>
      </c>
      <c r="F12" s="125"/>
      <c r="G12" s="125"/>
      <c r="H12" s="125"/>
      <c r="I12" s="125"/>
      <c r="J12" s="125"/>
      <c r="K12" s="125"/>
      <c r="L12" s="125"/>
      <c r="M12" s="125"/>
      <c r="N12" s="125"/>
      <c r="O12" s="125"/>
      <c r="P12" s="125"/>
      <c r="Q12" s="125"/>
      <c r="R12" s="4" t="s">
        <v>52</v>
      </c>
      <c r="S12" s="4" t="s">
        <v>53</v>
      </c>
    </row>
    <row r="13" spans="1:19" ht="24" customHeight="1" x14ac:dyDescent="0.25">
      <c r="A13" s="124"/>
      <c r="B13" s="5" t="s">
        <v>12</v>
      </c>
      <c r="C13" s="8"/>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1</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2</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3</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23" ht="24" customHeight="1" x14ac:dyDescent="0.25">
      <c r="A17" s="124"/>
      <c r="B17" s="5" t="s">
        <v>16</v>
      </c>
      <c r="C17" s="8">
        <f t="shared" si="1"/>
        <v>4</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23" ht="24" customHeight="1" x14ac:dyDescent="0.25">
      <c r="A18" s="124"/>
      <c r="B18" s="5" t="s">
        <v>17</v>
      </c>
      <c r="C18" s="8">
        <f t="shared" si="1"/>
        <v>5</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23" ht="24" customHeight="1" x14ac:dyDescent="0.25">
      <c r="A19" s="124"/>
      <c r="B19" s="5" t="s">
        <v>18</v>
      </c>
      <c r="C19" s="8">
        <f t="shared" si="1"/>
        <v>6</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23"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23" ht="24" customHeight="1" x14ac:dyDescent="0.25">
      <c r="A21" s="124">
        <v>2</v>
      </c>
      <c r="B21" s="9" t="s">
        <v>42</v>
      </c>
      <c r="C21" s="27"/>
      <c r="D21" s="30" t="str">
        <f>IF(C21=1,'PLANNING TYPE'!$H$16,IF(C21=2,'PLANNING TYPE'!$Q$16,IF(C21=3,'PLANNING TYPE'!$H$27,IF(C21=4,'PLANNING TYPE'!$Q$27,""))))</f>
        <v/>
      </c>
      <c r="E21" s="125" t="s">
        <v>48</v>
      </c>
      <c r="F21" s="125"/>
      <c r="G21" s="125"/>
      <c r="H21" s="125"/>
      <c r="I21" s="125"/>
      <c r="J21" s="125"/>
      <c r="K21" s="125"/>
      <c r="L21" s="125"/>
      <c r="M21" s="125"/>
      <c r="N21" s="125"/>
      <c r="O21" s="125"/>
      <c r="P21" s="125"/>
      <c r="Q21" s="125"/>
      <c r="R21" s="4" t="s">
        <v>52</v>
      </c>
      <c r="S21" s="4" t="s">
        <v>53</v>
      </c>
    </row>
    <row r="22" spans="1:23" ht="24" customHeight="1" x14ac:dyDescent="0.25">
      <c r="A22" s="124"/>
      <c r="B22" s="5" t="s">
        <v>12</v>
      </c>
      <c r="C22" s="8">
        <f>C19+1</f>
        <v>7</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23" ht="24" customHeight="1" x14ac:dyDescent="0.25">
      <c r="A23" s="124"/>
      <c r="B23" s="5" t="s">
        <v>13</v>
      </c>
      <c r="C23" s="8">
        <f>C22+1</f>
        <v>8</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23" ht="24" customHeight="1" x14ac:dyDescent="0.25">
      <c r="A24" s="124"/>
      <c r="B24" s="5" t="s">
        <v>14</v>
      </c>
      <c r="C24" s="8">
        <f t="shared" ref="C24:C28" si="3">C23+1</f>
        <v>9</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23" ht="24" customHeight="1" x14ac:dyDescent="0.25">
      <c r="A25" s="124"/>
      <c r="B25" s="5" t="s">
        <v>15</v>
      </c>
      <c r="C25" s="8">
        <f t="shared" si="3"/>
        <v>10</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23" ht="24" customHeight="1" x14ac:dyDescent="0.25">
      <c r="A26" s="124"/>
      <c r="B26" s="5" t="s">
        <v>16</v>
      </c>
      <c r="C26" s="8">
        <f t="shared" si="3"/>
        <v>11</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23" ht="24" customHeight="1" x14ac:dyDescent="0.25">
      <c r="A27" s="124"/>
      <c r="B27" s="5" t="s">
        <v>17</v>
      </c>
      <c r="C27" s="8">
        <f t="shared" si="3"/>
        <v>12</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c r="W27" s="26"/>
    </row>
    <row r="28" spans="1:23" ht="24" customHeight="1" x14ac:dyDescent="0.25">
      <c r="A28" s="124"/>
      <c r="B28" s="5" t="s">
        <v>18</v>
      </c>
      <c r="C28" s="8">
        <f t="shared" si="3"/>
        <v>13</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23"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23" ht="24" customHeight="1" x14ac:dyDescent="0.25">
      <c r="A30" s="124">
        <v>3</v>
      </c>
      <c r="B30" s="9" t="s">
        <v>42</v>
      </c>
      <c r="C30" s="27"/>
      <c r="D30" s="30" t="str">
        <f>IF(C30=1,'PLANNING TYPE'!$H$16,IF(C30=2,'PLANNING TYPE'!$Q$16,IF(C30=3,'PLANNING TYPE'!$H$27,IF(C30=4,'PLANNING TYPE'!$Q$27,""))))</f>
        <v/>
      </c>
      <c r="E30" s="125" t="s">
        <v>48</v>
      </c>
      <c r="F30" s="125"/>
      <c r="G30" s="125"/>
      <c r="H30" s="125"/>
      <c r="I30" s="125"/>
      <c r="J30" s="125"/>
      <c r="K30" s="125"/>
      <c r="L30" s="125"/>
      <c r="M30" s="125"/>
      <c r="N30" s="125"/>
      <c r="O30" s="125"/>
      <c r="P30" s="125"/>
      <c r="Q30" s="125"/>
      <c r="R30" s="4" t="s">
        <v>52</v>
      </c>
      <c r="S30" s="4" t="s">
        <v>53</v>
      </c>
    </row>
    <row r="31" spans="1:23" ht="24" customHeight="1" x14ac:dyDescent="0.25">
      <c r="A31" s="124"/>
      <c r="B31" s="5" t="s">
        <v>12</v>
      </c>
      <c r="C31" s="8">
        <f>C28+1</f>
        <v>14</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23" ht="24" customHeight="1" x14ac:dyDescent="0.25">
      <c r="A32" s="124"/>
      <c r="B32" s="5" t="s">
        <v>13</v>
      </c>
      <c r="C32" s="8">
        <f>C31+1</f>
        <v>15</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16</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17</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18</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19</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20</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c r="D39" s="30" t="str">
        <f>IF(C39=1,'PLANNING TYPE'!$H$16,IF(C39=2,'PLANNING TYPE'!$Q$16,IF(C39=3,'PLANNING TYPE'!$H$27,IF(C39=4,'PLANNING TYPE'!$Q$27,""))))</f>
        <v/>
      </c>
      <c r="E39" s="125" t="s">
        <v>48</v>
      </c>
      <c r="F39" s="125"/>
      <c r="G39" s="125"/>
      <c r="H39" s="125"/>
      <c r="I39" s="125"/>
      <c r="J39" s="125"/>
      <c r="K39" s="125"/>
      <c r="L39" s="125"/>
      <c r="M39" s="125"/>
      <c r="N39" s="125"/>
      <c r="O39" s="125"/>
      <c r="P39" s="125"/>
      <c r="Q39" s="125"/>
      <c r="R39" s="4" t="s">
        <v>52</v>
      </c>
      <c r="S39" s="4" t="s">
        <v>53</v>
      </c>
    </row>
    <row r="40" spans="1:19" ht="24" customHeight="1" x14ac:dyDescent="0.25">
      <c r="A40" s="124"/>
      <c r="B40" s="5" t="s">
        <v>12</v>
      </c>
      <c r="C40" s="8">
        <f>C37+1</f>
        <v>21</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22</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23</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24</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25</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26</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27</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24" customHeight="1" x14ac:dyDescent="0.25">
      <c r="A48" s="124">
        <v>5</v>
      </c>
      <c r="B48" s="9" t="s">
        <v>42</v>
      </c>
      <c r="C48" s="27"/>
      <c r="D48" s="30" t="str">
        <f>IF(C48=1,'PLANNING TYPE'!$H$16,IF(C48=2,'PLANNING TYPE'!$Q$16,IF(C48=3,'PLANNING TYPE'!$H$27,IF(C48=4,'PLANNING TYPE'!$Q$27,""))))</f>
        <v/>
      </c>
      <c r="E48" s="125" t="s">
        <v>48</v>
      </c>
      <c r="F48" s="125"/>
      <c r="G48" s="125"/>
      <c r="H48" s="125"/>
      <c r="I48" s="125"/>
      <c r="J48" s="125"/>
      <c r="K48" s="125"/>
      <c r="L48" s="125"/>
      <c r="M48" s="125"/>
      <c r="N48" s="125"/>
      <c r="O48" s="125"/>
      <c r="P48" s="125"/>
      <c r="Q48" s="125"/>
      <c r="R48" s="4" t="s">
        <v>52</v>
      </c>
      <c r="S48" s="4" t="s">
        <v>53</v>
      </c>
    </row>
    <row r="49" spans="1:19" ht="24" customHeight="1" x14ac:dyDescent="0.25">
      <c r="A49" s="124"/>
      <c r="B49" s="5" t="s">
        <v>12</v>
      </c>
      <c r="C49" s="8">
        <f>C46+1</f>
        <v>28</v>
      </c>
      <c r="D49" s="25">
        <f>IF($C$48=1,'PLANNING TYPE'!B9,)+IF($C$48=2,'PLANNING TYPE'!K9,)+IF($C$48=3,'PLANNING TYPE'!B20,)+IF($C$48=4,'PLANNING TYPE'!K20,)</f>
        <v>0</v>
      </c>
      <c r="E49" s="25">
        <f>IF($C$48=1,'PLANNING TYPE'!C9,)+IF($C$48=2,'PLANNING TYPE'!L9,)+IF($C$48=3,'PLANNING TYPE'!C20,)+IF($C$48=4,'PLANNING TYPE'!L20,)</f>
        <v>0</v>
      </c>
      <c r="F49" s="25">
        <f>IF($C$48=1,'PLANNING TYPE'!D9,)+IF($C$48=2,'PLANNING TYPE'!M9,)+IF($C$48=3,'PLANNING TYPE'!D20,)+IF($C$48=4,'PLANNING TYPE'!M20,)</f>
        <v>0</v>
      </c>
      <c r="G49" s="25">
        <f>IF($C$48=1,'PLANNING TYPE'!E9,)+IF($C$48=2,'PLANNING TYPE'!N9,)+IF($C$48=3,'PLANNING TYPE'!E20,)+IF($C$48=4,'PLANNING TYPE'!N20,)</f>
        <v>0</v>
      </c>
      <c r="H49" s="25">
        <f>IF($C$48=1,'PLANNING TYPE'!F9,)+IF($C$48=2,'PLANNING TYPE'!O9,)+IF($C$48=3,'PLANNING TYPE'!F20,)+IF($C$48=4,'PLANNING TYPE'!O20,)</f>
        <v>0</v>
      </c>
      <c r="I49" s="25">
        <f>IF($C$48=1,'PLANNING TYPE'!G9,)+IF($C$48=2,'PLANNING TYPE'!P9,)+IF($C$48=3,'PLANNING TYPE'!G20,)+IF($C$48=4,'PLANNING TYPE'!P20,)</f>
        <v>0</v>
      </c>
      <c r="J49" s="6">
        <f>IF(MINUTE((E49-D49)+(G49-F49)+(I49-H49))=0,CEILING((E49-D49)+(G49-F49)+(I49-H49),"0:05")*24,FLOOR((E49-D49)+(G49-F49)+(I49-H49),"0:05")*24)</f>
        <v>0</v>
      </c>
      <c r="K49" s="120">
        <f>ROUND(IF($C$48=1,J49-'PLANNING TYPE'!H9,)+IF($C$48=2,J49-'PLANNING TYPE'!Q9,)+IF($C$48=3,J49-'PLANNING TYPE'!H20,)+IF($C$48=4,J49-'PLANNING TYPE'!Q20,),2)</f>
        <v>0</v>
      </c>
      <c r="L49" s="120"/>
      <c r="M49" s="119"/>
      <c r="N49" s="119"/>
      <c r="O49" s="119"/>
      <c r="P49" s="119"/>
      <c r="Q49" s="119"/>
      <c r="R49" s="28"/>
      <c r="S49" s="28"/>
    </row>
    <row r="50" spans="1:19" ht="24" customHeight="1" x14ac:dyDescent="0.25">
      <c r="A50" s="124"/>
      <c r="B50" s="5" t="s">
        <v>13</v>
      </c>
      <c r="C50" s="8">
        <f>C49+1</f>
        <v>29</v>
      </c>
      <c r="D50" s="25">
        <f>IF($C$48=1,'PLANNING TYPE'!B10,)+IF($C$48=2,'PLANNING TYPE'!K10,)+IF($C$48=3,'PLANNING TYPE'!B21,)+IF($C$48=4,'PLANNING TYPE'!K21,)</f>
        <v>0</v>
      </c>
      <c r="E50" s="25">
        <f>IF($C$48=1,'PLANNING TYPE'!C10,)+IF($C$48=2,'PLANNING TYPE'!L10,)+IF($C$48=3,'PLANNING TYPE'!C21,)+IF($C$48=4,'PLANNING TYPE'!L21,)</f>
        <v>0</v>
      </c>
      <c r="F50" s="25">
        <f>IF($C$48=1,'PLANNING TYPE'!D10,)+IF($C$48=2,'PLANNING TYPE'!M10,)+IF($C$48=3,'PLANNING TYPE'!D21,)+IF($C$48=4,'PLANNING TYPE'!M21,)</f>
        <v>0</v>
      </c>
      <c r="G50" s="25">
        <f>IF($C$48=1,'PLANNING TYPE'!E10,)+IF($C$48=2,'PLANNING TYPE'!N10,)+IF($C$48=3,'PLANNING TYPE'!E21,)+IF($C$48=4,'PLANNING TYPE'!N21,)</f>
        <v>0</v>
      </c>
      <c r="H50" s="25">
        <f>IF($C$48=1,'PLANNING TYPE'!F10,)+IF($C$48=2,'PLANNING TYPE'!O10,)+IF($C$48=3,'PLANNING TYPE'!F21,)+IF($C$48=4,'PLANNING TYPE'!O21,)</f>
        <v>0</v>
      </c>
      <c r="I50" s="25">
        <f>IF($C$48=1,'PLANNING TYPE'!G10,)+IF($C$48=2,'PLANNING TYPE'!P10,)+IF($C$48=3,'PLANNING TYPE'!G21,)+IF($C$48=4,'PLANNING TYPE'!P21,)</f>
        <v>0</v>
      </c>
      <c r="J50" s="6">
        <f t="shared" ref="J50:J55" si="8">IF(MINUTE((E50-D50)+(G50-F50)+(I50-H50))=0,CEILING((E50-D50)+(G50-F50)+(I50-H50),"0:05")*24,FLOOR((E50-D50)+(G50-F50)+(I50-H50),"0:05")*24)</f>
        <v>0</v>
      </c>
      <c r="K50" s="120">
        <f>ROUND(IF($C$48=1,J50-'PLANNING TYPE'!H10,)+IF($C$48=2,J50-'PLANNING TYPE'!Q10,)+IF($C$48=3,J50-'PLANNING TYPE'!H21,)+IF($C$48=4,J50-'PLANNING TYPE'!Q21,),2)</f>
        <v>0</v>
      </c>
      <c r="L50" s="120"/>
      <c r="M50" s="119"/>
      <c r="N50" s="119"/>
      <c r="O50" s="119"/>
      <c r="P50" s="119"/>
      <c r="Q50" s="119"/>
      <c r="R50" s="28"/>
      <c r="S50" s="28"/>
    </row>
    <row r="51" spans="1:19" ht="24" customHeight="1" x14ac:dyDescent="0.25">
      <c r="A51" s="124"/>
      <c r="B51" s="5" t="s">
        <v>14</v>
      </c>
      <c r="C51" s="8">
        <f t="shared" ref="C51:C55" si="9">C50+1</f>
        <v>30</v>
      </c>
      <c r="D51" s="25">
        <f>IF($C$48=1,'PLANNING TYPE'!B11,)+IF($C$48=2,'PLANNING TYPE'!K11,)+IF($C$48=3,'PLANNING TYPE'!B22,)+IF($C$48=4,'PLANNING TYPE'!K22,)</f>
        <v>0</v>
      </c>
      <c r="E51" s="25">
        <f>IF($C$48=1,'PLANNING TYPE'!C11,)+IF($C$48=2,'PLANNING TYPE'!L11,)+IF($C$48=3,'PLANNING TYPE'!C22,)+IF($C$48=4,'PLANNING TYPE'!L22,)</f>
        <v>0</v>
      </c>
      <c r="F51" s="25">
        <f>IF($C$48=1,'PLANNING TYPE'!D11,)+IF($C$48=2,'PLANNING TYPE'!M11,)+IF($C$48=3,'PLANNING TYPE'!D22,)+IF($C$48=4,'PLANNING TYPE'!M22,)</f>
        <v>0</v>
      </c>
      <c r="G51" s="25">
        <f>IF($C$48=1,'PLANNING TYPE'!E11,)+IF($C$48=2,'PLANNING TYPE'!N11,)+IF($C$48=3,'PLANNING TYPE'!E22,)+IF($C$48=4,'PLANNING TYPE'!N22,)</f>
        <v>0</v>
      </c>
      <c r="H51" s="25">
        <f>IF($C$48=1,'PLANNING TYPE'!F11,)+IF($C$48=2,'PLANNING TYPE'!O11,)+IF($C$48=3,'PLANNING TYPE'!F22,)+IF($C$48=4,'PLANNING TYPE'!O22,)</f>
        <v>0</v>
      </c>
      <c r="I51" s="25">
        <f>IF($C$48=1,'PLANNING TYPE'!G11,)+IF($C$48=2,'PLANNING TYPE'!P11,)+IF($C$48=3,'PLANNING TYPE'!G22,)+IF($C$48=4,'PLANNING TYPE'!P22,)</f>
        <v>0</v>
      </c>
      <c r="J51" s="6">
        <f t="shared" si="8"/>
        <v>0</v>
      </c>
      <c r="K51" s="120">
        <f>ROUND(IF($C$48=1,J51-'PLANNING TYPE'!H11,)+IF($C$48=2,J51-'PLANNING TYPE'!Q11,)+IF($C$48=3,J51-'PLANNING TYPE'!H22,)+IF($C$48=4,J51-'PLANNING TYPE'!Q22,),2)</f>
        <v>0</v>
      </c>
      <c r="L51" s="120"/>
      <c r="M51" s="119"/>
      <c r="N51" s="119"/>
      <c r="O51" s="119"/>
      <c r="P51" s="119"/>
      <c r="Q51" s="119"/>
      <c r="R51" s="28"/>
      <c r="S51" s="28"/>
    </row>
    <row r="52" spans="1:19" ht="24" customHeight="1" x14ac:dyDescent="0.25">
      <c r="A52" s="124"/>
      <c r="B52" s="5" t="s">
        <v>15</v>
      </c>
      <c r="C52" s="8">
        <f t="shared" si="9"/>
        <v>31</v>
      </c>
      <c r="D52" s="25">
        <f>IF($C$48=1,'PLANNING TYPE'!B12,)+IF($C$48=2,'PLANNING TYPE'!K12,)+IF($C$48=3,'PLANNING TYPE'!B23,)+IF($C$48=4,'PLANNING TYPE'!K23,)</f>
        <v>0</v>
      </c>
      <c r="E52" s="25">
        <f>IF($C$48=1,'PLANNING TYPE'!C12,)+IF($C$48=2,'PLANNING TYPE'!L12,)+IF($C$48=3,'PLANNING TYPE'!C23,)+IF($C$48=4,'PLANNING TYPE'!L23,)</f>
        <v>0</v>
      </c>
      <c r="F52" s="25">
        <f>IF($C$48=1,'PLANNING TYPE'!D12,)+IF($C$48=2,'PLANNING TYPE'!M12,)+IF($C$48=3,'PLANNING TYPE'!D23,)+IF($C$48=4,'PLANNING TYPE'!M23,)</f>
        <v>0</v>
      </c>
      <c r="G52" s="25">
        <f>IF($C$48=1,'PLANNING TYPE'!E12,)+IF($C$48=2,'PLANNING TYPE'!N12,)+IF($C$48=3,'PLANNING TYPE'!E23,)+IF($C$48=4,'PLANNING TYPE'!N23,)</f>
        <v>0</v>
      </c>
      <c r="H52" s="25">
        <f>IF($C$48=1,'PLANNING TYPE'!F12,)+IF($C$48=2,'PLANNING TYPE'!O12,)+IF($C$48=3,'PLANNING TYPE'!F23,)+IF($C$48=4,'PLANNING TYPE'!O23,)</f>
        <v>0</v>
      </c>
      <c r="I52" s="25">
        <f>IF($C$48=1,'PLANNING TYPE'!G12,)+IF($C$48=2,'PLANNING TYPE'!P12,)+IF($C$48=3,'PLANNING TYPE'!G23,)+IF($C$48=4,'PLANNING TYPE'!P23,)</f>
        <v>0</v>
      </c>
      <c r="J52" s="6">
        <f t="shared" si="8"/>
        <v>0</v>
      </c>
      <c r="K52" s="120">
        <f>ROUND(IF($C$48=1,J52-'PLANNING TYPE'!H12,)+IF($C$48=2,J52-'PLANNING TYPE'!Q12,)+IF($C$48=3,J52-'PLANNING TYPE'!H23,)+IF($C$48=4,J52-'PLANNING TYPE'!Q23,),2)</f>
        <v>0</v>
      </c>
      <c r="L52" s="120"/>
      <c r="M52" s="119"/>
      <c r="N52" s="119"/>
      <c r="O52" s="119"/>
      <c r="P52" s="119"/>
      <c r="Q52" s="119"/>
      <c r="R52" s="28"/>
      <c r="S52" s="28"/>
    </row>
    <row r="53" spans="1:19" ht="24" customHeight="1" x14ac:dyDescent="0.25">
      <c r="A53" s="124"/>
      <c r="B53" s="5" t="s">
        <v>16</v>
      </c>
      <c r="C53" s="8">
        <f t="shared" si="9"/>
        <v>32</v>
      </c>
      <c r="D53" s="25">
        <f>IF($C$48=1,'PLANNING TYPE'!B13,)+IF($C$48=2,'PLANNING TYPE'!K13,)+IF($C$48=3,'PLANNING TYPE'!B24,)+IF($C$48=4,'PLANNING TYPE'!K24,)</f>
        <v>0</v>
      </c>
      <c r="E53" s="25">
        <f>IF($C$48=1,'PLANNING TYPE'!C13,)+IF($C$48=2,'PLANNING TYPE'!L13,)+IF($C$48=3,'PLANNING TYPE'!C24,)+IF($C$48=4,'PLANNING TYPE'!L24,)</f>
        <v>0</v>
      </c>
      <c r="F53" s="25">
        <f>IF($C$48=1,'PLANNING TYPE'!D13,)+IF($C$48=2,'PLANNING TYPE'!M13,)+IF($C$48=3,'PLANNING TYPE'!D24,)+IF($C$48=4,'PLANNING TYPE'!M24,)</f>
        <v>0</v>
      </c>
      <c r="G53" s="25">
        <f>IF($C$48=1,'PLANNING TYPE'!E13,)+IF($C$48=2,'PLANNING TYPE'!N13,)+IF($C$48=3,'PLANNING TYPE'!E24,)+IF($C$48=4,'PLANNING TYPE'!N24,)</f>
        <v>0</v>
      </c>
      <c r="H53" s="25">
        <f>IF($C$48=1,'PLANNING TYPE'!F13,)+IF($C$48=2,'PLANNING TYPE'!O13,)+IF($C$48=3,'PLANNING TYPE'!F24,)+IF($C$48=4,'PLANNING TYPE'!O24,)</f>
        <v>0</v>
      </c>
      <c r="I53" s="25">
        <f>IF($C$48=1,'PLANNING TYPE'!G13,)+IF($C$48=2,'PLANNING TYPE'!P13,)+IF($C$48=3,'PLANNING TYPE'!G24,)+IF($C$48=4,'PLANNING TYPE'!P24,)</f>
        <v>0</v>
      </c>
      <c r="J53" s="6">
        <f t="shared" si="8"/>
        <v>0</v>
      </c>
      <c r="K53" s="120">
        <f>ROUND(IF($C$48=1,J53-'PLANNING TYPE'!H13,)+IF($C$48=2,J53-'PLANNING TYPE'!Q13,)+IF($C$48=3,J53-'PLANNING TYPE'!H24,)+IF($C$48=4,J53-'PLANNING TYPE'!Q24,),2)</f>
        <v>0</v>
      </c>
      <c r="L53" s="120"/>
      <c r="M53" s="119"/>
      <c r="N53" s="119"/>
      <c r="O53" s="119"/>
      <c r="P53" s="119"/>
      <c r="Q53" s="119"/>
      <c r="R53" s="28"/>
      <c r="S53" s="28"/>
    </row>
    <row r="54" spans="1:19" ht="24" customHeight="1" x14ac:dyDescent="0.25">
      <c r="A54" s="124"/>
      <c r="B54" s="5" t="s">
        <v>17</v>
      </c>
      <c r="C54" s="8">
        <f t="shared" si="9"/>
        <v>33</v>
      </c>
      <c r="D54" s="25">
        <f>IF($C$48=1,'PLANNING TYPE'!B14,)+IF($C$48=2,'PLANNING TYPE'!K14,)+IF($C$48=3,'PLANNING TYPE'!B25,)+IF($C$48=4,'PLANNING TYPE'!K25,)</f>
        <v>0</v>
      </c>
      <c r="E54" s="25">
        <f>IF($C$48=1,'PLANNING TYPE'!C14,)+IF($C$48=2,'PLANNING TYPE'!L14,)+IF($C$48=3,'PLANNING TYPE'!C25,)+IF($C$48=4,'PLANNING TYPE'!L25,)</f>
        <v>0</v>
      </c>
      <c r="F54" s="25">
        <f>IF($C$48=1,'PLANNING TYPE'!D14,)+IF($C$48=2,'PLANNING TYPE'!M14,)+IF($C$48=3,'PLANNING TYPE'!D25,)+IF($C$48=4,'PLANNING TYPE'!M25,)</f>
        <v>0</v>
      </c>
      <c r="G54" s="25">
        <f>IF($C$48=1,'PLANNING TYPE'!E14,)+IF($C$48=2,'PLANNING TYPE'!N14,)+IF($C$48=3,'PLANNING TYPE'!E25,)+IF($C$48=4,'PLANNING TYPE'!N25,)</f>
        <v>0</v>
      </c>
      <c r="H54" s="25">
        <f>IF($C$48=1,'PLANNING TYPE'!F14,)+IF($C$48=2,'PLANNING TYPE'!O14,)+IF($C$48=3,'PLANNING TYPE'!F25,)+IF($C$48=4,'PLANNING TYPE'!O25,)</f>
        <v>0</v>
      </c>
      <c r="I54" s="25">
        <f>IF($C$48=1,'PLANNING TYPE'!G14,)+IF($C$48=2,'PLANNING TYPE'!P14,)+IF($C$48=3,'PLANNING TYPE'!G25,)+IF($C$48=4,'PLANNING TYPE'!P25,)</f>
        <v>0</v>
      </c>
      <c r="J54" s="6">
        <f t="shared" si="8"/>
        <v>0</v>
      </c>
      <c r="K54" s="120">
        <f>ROUND(IF($C$48=1,J54-'PLANNING TYPE'!H14,)+IF($C$48=2,J54-'PLANNING TYPE'!Q14,)+IF($C$48=3,J54-'PLANNING TYPE'!H25,)+IF($C$48=4,J54-'PLANNING TYPE'!Q25,),2)</f>
        <v>0</v>
      </c>
      <c r="L54" s="120"/>
      <c r="M54" s="119"/>
      <c r="N54" s="119"/>
      <c r="O54" s="119"/>
      <c r="P54" s="119"/>
      <c r="Q54" s="119"/>
      <c r="R54" s="28"/>
      <c r="S54" s="28"/>
    </row>
    <row r="55" spans="1:19" ht="24" customHeight="1" x14ac:dyDescent="0.25">
      <c r="A55" s="124"/>
      <c r="B55" s="5" t="s">
        <v>18</v>
      </c>
      <c r="C55" s="8">
        <f t="shared" si="9"/>
        <v>34</v>
      </c>
      <c r="D55" s="25">
        <f>IF($C$48=1,'PLANNING TYPE'!B15,)+IF($C$48=2,'PLANNING TYPE'!K15,)+IF($C$48=3,'PLANNING TYPE'!B26,)+IF($C$48=4,'PLANNING TYPE'!K26,)</f>
        <v>0</v>
      </c>
      <c r="E55" s="25">
        <f>IF($C$48=1,'PLANNING TYPE'!C15,)+IF($C$48=2,'PLANNING TYPE'!L15,)+IF($C$48=3,'PLANNING TYPE'!C26,)+IF($C$48=4,'PLANNING TYPE'!L26,)</f>
        <v>0</v>
      </c>
      <c r="F55" s="25">
        <f>IF($C$48=1,'PLANNING TYPE'!D15,)+IF($C$48=2,'PLANNING TYPE'!M15,)+IF($C$48=3,'PLANNING TYPE'!D26,)+IF($C$48=4,'PLANNING TYPE'!M26,)</f>
        <v>0</v>
      </c>
      <c r="G55" s="25">
        <f>IF($C$48=1,'PLANNING TYPE'!E15,)+IF($C$48=2,'PLANNING TYPE'!N15,)+IF($C$48=3,'PLANNING TYPE'!E26,)+IF($C$48=4,'PLANNING TYPE'!N26,)</f>
        <v>0</v>
      </c>
      <c r="H55" s="25">
        <f>IF($C$48=1,'PLANNING TYPE'!F15,)+IF($C$48=2,'PLANNING TYPE'!O15,)+IF($C$48=3,'PLANNING TYPE'!F26,)+IF($C$48=4,'PLANNING TYPE'!O26,)</f>
        <v>0</v>
      </c>
      <c r="I55" s="25">
        <f>IF($C$48=1,'PLANNING TYPE'!G15,)+IF($C$48=2,'PLANNING TYPE'!P15,)+IF($C$48=3,'PLANNING TYPE'!G26,)+IF($C$48=4,'PLANNING TYPE'!P26,)</f>
        <v>0</v>
      </c>
      <c r="J55" s="6">
        <f t="shared" si="8"/>
        <v>0</v>
      </c>
      <c r="K55" s="120">
        <f>ROUND(IF($C$48=1,J55-'PLANNING TYPE'!H15,)+IF($C$48=2,J55-'PLANNING TYPE'!Q15,)+IF($C$48=3,J55-'PLANNING TYPE'!H26,)+IF($C$48=4,J55-'PLANNING TYPE'!Q26,),2)</f>
        <v>0</v>
      </c>
      <c r="L55" s="120"/>
      <c r="M55" s="119"/>
      <c r="N55" s="119"/>
      <c r="O55" s="119"/>
      <c r="P55" s="119"/>
      <c r="Q55" s="119"/>
      <c r="R55" s="28"/>
      <c r="S55" s="28"/>
    </row>
    <row r="56" spans="1:19" ht="24" customHeight="1" x14ac:dyDescent="0.25">
      <c r="A56" s="31"/>
      <c r="B56" s="31"/>
      <c r="C56" s="31"/>
      <c r="D56" s="31"/>
      <c r="E56" s="31"/>
      <c r="F56" s="31"/>
      <c r="G56" s="31"/>
      <c r="H56" s="116" t="s">
        <v>38</v>
      </c>
      <c r="I56" s="116"/>
      <c r="J56" s="6">
        <f>SUM(J49:J55)</f>
        <v>0</v>
      </c>
      <c r="K56" s="117">
        <f>SUM(K49:L55)</f>
        <v>0</v>
      </c>
      <c r="L56" s="118"/>
      <c r="M56" s="31"/>
      <c r="N56" s="31"/>
      <c r="O56" s="31"/>
      <c r="P56" s="31"/>
      <c r="Q56" s="31"/>
      <c r="R56" s="31"/>
      <c r="S56" s="31"/>
    </row>
    <row r="57" spans="1:19" ht="9.9499999999999993" customHeight="1" x14ac:dyDescent="0.25"/>
    <row r="58" spans="1:19" ht="20.100000000000001" customHeight="1" x14ac:dyDescent="0.25">
      <c r="A58" s="115" t="s">
        <v>40</v>
      </c>
      <c r="B58" s="115"/>
      <c r="C58" s="115"/>
      <c r="D58" s="115"/>
      <c r="E58" s="115"/>
      <c r="F58" s="115"/>
      <c r="G58" s="115"/>
      <c r="H58" s="115"/>
      <c r="I58" s="115"/>
      <c r="J58" s="115"/>
      <c r="K58" s="115"/>
      <c r="L58" s="115"/>
      <c r="M58" s="115"/>
      <c r="N58" s="115"/>
      <c r="O58" s="115"/>
      <c r="P58" s="115"/>
    </row>
    <row r="59" spans="1:19" ht="9.9499999999999993" customHeight="1" x14ac:dyDescent="0.25"/>
    <row r="60" spans="1:19" s="1" customFormat="1" ht="20.100000000000001" customHeight="1" x14ac:dyDescent="0.25">
      <c r="A60" s="103" t="s">
        <v>58</v>
      </c>
      <c r="B60" s="103"/>
      <c r="C60" s="103"/>
      <c r="D60" s="104"/>
      <c r="E60" s="104"/>
      <c r="F60" s="13"/>
      <c r="G60" s="103" t="s">
        <v>70</v>
      </c>
      <c r="H60" s="103"/>
      <c r="I60" s="103"/>
      <c r="J60" s="104"/>
      <c r="K60" s="104"/>
      <c r="L60" s="12"/>
      <c r="M60" s="103" t="s">
        <v>83</v>
      </c>
      <c r="N60" s="103"/>
      <c r="O60" s="103"/>
      <c r="P60" s="32">
        <f>SUM(R13:R19,R22:R28,R31:R37,R40:R46,R49:R55)</f>
        <v>0</v>
      </c>
    </row>
    <row r="61" spans="1:19" s="1" customFormat="1" ht="20.100000000000001" customHeight="1" x14ac:dyDescent="0.25">
      <c r="A61" s="103" t="s">
        <v>59</v>
      </c>
      <c r="B61" s="103"/>
      <c r="C61" s="103"/>
      <c r="D61" s="104"/>
      <c r="E61" s="104"/>
      <c r="F61" s="13"/>
      <c r="G61" s="103" t="s">
        <v>63</v>
      </c>
      <c r="H61" s="103"/>
      <c r="I61" s="103"/>
      <c r="J61" s="104"/>
      <c r="K61" s="104"/>
      <c r="L61" s="12"/>
      <c r="M61" s="103" t="s">
        <v>84</v>
      </c>
      <c r="N61" s="103"/>
      <c r="O61" s="103"/>
      <c r="P61" s="32">
        <f>IF(SUM(S13:S19,S22:S28,S31:S37,S40:S46,S49:S55)&gt;7,7,SUM(S13:S19,S22:S28,S31:S37,S40:S46,S49:S55))</f>
        <v>0</v>
      </c>
    </row>
    <row r="62" spans="1:19" s="1" customFormat="1" ht="20.100000000000001" customHeight="1" x14ac:dyDescent="0.25">
      <c r="A62" s="103" t="s">
        <v>50</v>
      </c>
      <c r="B62" s="103"/>
      <c r="C62" s="103"/>
      <c r="D62" s="104"/>
      <c r="E62" s="104"/>
      <c r="F62" s="13"/>
      <c r="G62" s="103" t="s">
        <v>80</v>
      </c>
      <c r="H62" s="103"/>
      <c r="I62" s="103"/>
      <c r="J62" s="104"/>
      <c r="K62" s="104"/>
      <c r="L62" s="12"/>
      <c r="M62" s="12"/>
    </row>
    <row r="63" spans="1:19" s="1" customFormat="1" ht="20.100000000000001" customHeight="1" x14ac:dyDescent="0.25">
      <c r="A63" s="103" t="s">
        <v>60</v>
      </c>
      <c r="B63" s="103"/>
      <c r="C63" s="103"/>
      <c r="D63" s="104"/>
      <c r="E63" s="104"/>
      <c r="F63" s="13"/>
      <c r="G63" s="103" t="s">
        <v>67</v>
      </c>
      <c r="H63" s="103"/>
      <c r="I63" s="103"/>
      <c r="J63" s="104"/>
      <c r="K63" s="104"/>
      <c r="M63" s="114" t="s">
        <v>86</v>
      </c>
      <c r="N63" s="114"/>
      <c r="O63" s="114"/>
      <c r="P63" s="114"/>
    </row>
    <row r="64" spans="1:19" s="1" customFormat="1" ht="20.100000000000001" customHeight="1" x14ac:dyDescent="0.25">
      <c r="A64" s="103" t="s">
        <v>61</v>
      </c>
      <c r="B64" s="103"/>
      <c r="C64" s="103"/>
      <c r="D64" s="104"/>
      <c r="E64" s="104"/>
      <c r="F64" s="13"/>
      <c r="G64" s="103" t="s">
        <v>79</v>
      </c>
      <c r="H64" s="103"/>
      <c r="I64" s="103"/>
      <c r="J64" s="104"/>
      <c r="K64" s="104"/>
      <c r="M64" s="114"/>
      <c r="N64" s="114"/>
      <c r="O64" s="114"/>
      <c r="P64" s="114"/>
    </row>
    <row r="65" spans="1:16" s="1" customFormat="1" ht="20.100000000000001" customHeight="1" x14ac:dyDescent="0.25">
      <c r="A65" s="103" t="s">
        <v>62</v>
      </c>
      <c r="B65" s="103"/>
      <c r="C65" s="103"/>
      <c r="D65" s="104"/>
      <c r="E65" s="104"/>
      <c r="F65" s="13"/>
      <c r="G65" s="103" t="s">
        <v>64</v>
      </c>
      <c r="H65" s="103"/>
      <c r="I65" s="103"/>
      <c r="J65" s="104"/>
      <c r="K65" s="104"/>
      <c r="M65" s="114"/>
      <c r="N65" s="114"/>
      <c r="O65" s="114"/>
      <c r="P65" s="114"/>
    </row>
    <row r="66" spans="1:16" s="1" customFormat="1" ht="20.100000000000001" customHeight="1" x14ac:dyDescent="0.25">
      <c r="A66" s="103" t="s">
        <v>55</v>
      </c>
      <c r="B66" s="103"/>
      <c r="C66" s="103"/>
      <c r="D66" s="104"/>
      <c r="E66" s="104"/>
      <c r="F66" s="13"/>
      <c r="G66" s="103" t="s">
        <v>65</v>
      </c>
      <c r="H66" s="103"/>
      <c r="I66" s="103"/>
      <c r="J66" s="104"/>
      <c r="K66" s="104"/>
      <c r="M66" s="114"/>
      <c r="N66" s="114"/>
      <c r="O66" s="114"/>
      <c r="P66" s="114"/>
    </row>
    <row r="67" spans="1:16" s="1" customFormat="1" ht="20.100000000000001" customHeight="1" x14ac:dyDescent="0.25">
      <c r="A67" s="103" t="s">
        <v>57</v>
      </c>
      <c r="B67" s="103"/>
      <c r="C67" s="103"/>
      <c r="D67" s="104"/>
      <c r="E67" s="104"/>
      <c r="F67" s="13"/>
      <c r="G67" s="103" t="s">
        <v>76</v>
      </c>
      <c r="H67" s="103"/>
      <c r="I67" s="103"/>
      <c r="J67" s="104"/>
      <c r="K67" s="104"/>
    </row>
    <row r="68" spans="1:16" s="1" customFormat="1" ht="20.100000000000001" customHeight="1" x14ac:dyDescent="0.25">
      <c r="A68" s="103" t="s">
        <v>56</v>
      </c>
      <c r="B68" s="103"/>
      <c r="C68" s="103"/>
      <c r="D68" s="104"/>
      <c r="E68" s="104"/>
      <c r="F68" s="13"/>
      <c r="G68" s="103" t="s">
        <v>49</v>
      </c>
      <c r="H68" s="103"/>
      <c r="I68" s="103"/>
      <c r="J68" s="104"/>
      <c r="K68" s="104"/>
      <c r="M68" s="105" t="s">
        <v>85</v>
      </c>
      <c r="N68" s="106"/>
      <c r="O68" s="106"/>
      <c r="P68" s="107"/>
    </row>
    <row r="69" spans="1:16" s="1" customFormat="1" ht="20.100000000000001" customHeight="1" x14ac:dyDescent="0.25">
      <c r="A69" s="103" t="s">
        <v>78</v>
      </c>
      <c r="B69" s="103"/>
      <c r="C69" s="103"/>
      <c r="D69" s="104"/>
      <c r="E69" s="104"/>
      <c r="F69" s="13"/>
      <c r="G69" s="103" t="s">
        <v>81</v>
      </c>
      <c r="H69" s="103"/>
      <c r="I69" s="103"/>
      <c r="J69" s="104"/>
      <c r="K69" s="104"/>
      <c r="M69" s="108"/>
      <c r="N69" s="109"/>
      <c r="O69" s="109"/>
      <c r="P69" s="110"/>
    </row>
    <row r="70" spans="1:16" s="1" customFormat="1" ht="20.100000000000001" customHeight="1" x14ac:dyDescent="0.25">
      <c r="A70" s="103" t="s">
        <v>77</v>
      </c>
      <c r="B70" s="103"/>
      <c r="C70" s="103"/>
      <c r="D70" s="104"/>
      <c r="E70" s="104"/>
      <c r="F70" s="13"/>
      <c r="G70" s="103" t="s">
        <v>82</v>
      </c>
      <c r="H70" s="103"/>
      <c r="I70" s="103"/>
      <c r="J70" s="104"/>
      <c r="K70" s="104"/>
      <c r="M70" s="108"/>
      <c r="N70" s="109"/>
      <c r="O70" s="109"/>
      <c r="P70" s="110"/>
    </row>
    <row r="71" spans="1:16" s="1" customFormat="1" ht="20.100000000000001" customHeight="1" x14ac:dyDescent="0.25">
      <c r="A71" s="103" t="s">
        <v>71</v>
      </c>
      <c r="B71" s="103"/>
      <c r="C71" s="103"/>
      <c r="D71" s="104"/>
      <c r="E71" s="104"/>
      <c r="F71" s="13"/>
      <c r="M71" s="111"/>
      <c r="N71" s="112"/>
      <c r="O71" s="112"/>
      <c r="P71" s="113"/>
    </row>
    <row r="72" spans="1:16" s="1" customFormat="1" ht="20.100000000000001" customHeight="1" x14ac:dyDescent="0.25">
      <c r="A72" s="103" t="s">
        <v>72</v>
      </c>
      <c r="B72" s="103"/>
      <c r="C72" s="103"/>
      <c r="D72" s="104"/>
      <c r="E72" s="104"/>
      <c r="F72" s="13"/>
    </row>
    <row r="73" spans="1:16" s="1" customFormat="1" ht="20.100000000000001" customHeight="1" x14ac:dyDescent="0.25">
      <c r="A73" s="12"/>
      <c r="B73" s="12"/>
      <c r="C73" s="12"/>
      <c r="D73" s="12"/>
      <c r="E73" s="13"/>
      <c r="F73" s="13"/>
      <c r="G73" s="2"/>
      <c r="H73" s="2"/>
      <c r="I73" s="2"/>
    </row>
    <row r="74" spans="1:16" ht="20.100000000000001" customHeight="1" x14ac:dyDescent="0.25">
      <c r="A74" s="12"/>
      <c r="B74" s="12"/>
      <c r="C74" s="12"/>
      <c r="D74" s="12"/>
      <c r="E74" s="13"/>
      <c r="F74" s="13"/>
    </row>
    <row r="75" spans="1:16" ht="20.100000000000001" customHeight="1" x14ac:dyDescent="0.25">
      <c r="A75" s="12"/>
      <c r="B75" s="12"/>
      <c r="C75" s="12"/>
      <c r="D75" s="12"/>
      <c r="E75" s="13"/>
      <c r="F75" s="13"/>
    </row>
    <row r="76" spans="1:16" ht="20.100000000000001" customHeight="1" x14ac:dyDescent="0.25">
      <c r="B76" s="12"/>
      <c r="C76" s="12"/>
      <c r="D76" s="12"/>
      <c r="E76" s="13"/>
      <c r="F76" s="13"/>
    </row>
  </sheetData>
  <sheetProtection password="CC6E" sheet="1" objects="1" scenarios="1"/>
  <mergeCells count="196">
    <mergeCell ref="A1:S1"/>
    <mergeCell ref="A7:S7"/>
    <mergeCell ref="I5:S5"/>
    <mergeCell ref="A3:S3"/>
    <mergeCell ref="A2:S2"/>
    <mergeCell ref="E48:Q48"/>
    <mergeCell ref="E39:Q39"/>
    <mergeCell ref="E30:Q30"/>
    <mergeCell ref="E21:Q21"/>
    <mergeCell ref="E12:Q12"/>
    <mergeCell ref="M35:O35"/>
    <mergeCell ref="M36:O36"/>
    <mergeCell ref="M37:O37"/>
    <mergeCell ref="S9:S11"/>
    <mergeCell ref="M26:O26"/>
    <mergeCell ref="M27:O27"/>
    <mergeCell ref="M28:O28"/>
    <mergeCell ref="M31:O31"/>
    <mergeCell ref="M32:O32"/>
    <mergeCell ref="M9:O11"/>
    <mergeCell ref="M22:O22"/>
    <mergeCell ref="M23:O23"/>
    <mergeCell ref="M24:O24"/>
    <mergeCell ref="M25:O25"/>
    <mergeCell ref="M14:O14"/>
    <mergeCell ref="M13:O13"/>
    <mergeCell ref="K27:L27"/>
    <mergeCell ref="K28:L28"/>
    <mergeCell ref="K22:L22"/>
    <mergeCell ref="K23:L23"/>
    <mergeCell ref="K24:L24"/>
    <mergeCell ref="K25:L25"/>
    <mergeCell ref="K26:L26"/>
    <mergeCell ref="M18:O18"/>
    <mergeCell ref="M17:O17"/>
    <mergeCell ref="M16:O16"/>
    <mergeCell ref="M15:O15"/>
    <mergeCell ref="H20:I20"/>
    <mergeCell ref="K13:L13"/>
    <mergeCell ref="K18:L18"/>
    <mergeCell ref="K17:L17"/>
    <mergeCell ref="K16:L16"/>
    <mergeCell ref="K15:L15"/>
    <mergeCell ref="K14:L14"/>
    <mergeCell ref="K19:L19"/>
    <mergeCell ref="K20:L20"/>
    <mergeCell ref="K31:L31"/>
    <mergeCell ref="K32:L32"/>
    <mergeCell ref="M40:O40"/>
    <mergeCell ref="M41:O41"/>
    <mergeCell ref="M42:O42"/>
    <mergeCell ref="M43:O43"/>
    <mergeCell ref="M44:O44"/>
    <mergeCell ref="M33:O33"/>
    <mergeCell ref="M34:O34"/>
    <mergeCell ref="M45:O45"/>
    <mergeCell ref="M46:O46"/>
    <mergeCell ref="M49:O49"/>
    <mergeCell ref="H29:I29"/>
    <mergeCell ref="H56:I56"/>
    <mergeCell ref="K56:L56"/>
    <mergeCell ref="A58:P58"/>
    <mergeCell ref="M51:O51"/>
    <mergeCell ref="P50:Q50"/>
    <mergeCell ref="P55:Q55"/>
    <mergeCell ref="K50:L50"/>
    <mergeCell ref="M52:O52"/>
    <mergeCell ref="M53:O53"/>
    <mergeCell ref="M54:O54"/>
    <mergeCell ref="M55:O55"/>
    <mergeCell ref="M50:O50"/>
    <mergeCell ref="P51:Q51"/>
    <mergeCell ref="P52:Q52"/>
    <mergeCell ref="P53:Q53"/>
    <mergeCell ref="P54:Q54"/>
    <mergeCell ref="H38:I38"/>
    <mergeCell ref="K40:L40"/>
    <mergeCell ref="K41:L41"/>
    <mergeCell ref="K36:L36"/>
    <mergeCell ref="A12:A19"/>
    <mergeCell ref="A21:A28"/>
    <mergeCell ref="A30:A37"/>
    <mergeCell ref="A39:A46"/>
    <mergeCell ref="A48:A55"/>
    <mergeCell ref="K51:L51"/>
    <mergeCell ref="K52:L52"/>
    <mergeCell ref="K53:L53"/>
    <mergeCell ref="K54:L54"/>
    <mergeCell ref="K55:L55"/>
    <mergeCell ref="K42:L42"/>
    <mergeCell ref="K43:L43"/>
    <mergeCell ref="K44:L44"/>
    <mergeCell ref="K45:L45"/>
    <mergeCell ref="K46:L46"/>
    <mergeCell ref="H47:I47"/>
    <mergeCell ref="K47:L47"/>
    <mergeCell ref="K49:L49"/>
    <mergeCell ref="K37:L37"/>
    <mergeCell ref="K38:L38"/>
    <mergeCell ref="K35:L35"/>
    <mergeCell ref="K33:L33"/>
    <mergeCell ref="K34:L34"/>
    <mergeCell ref="K29:L29"/>
    <mergeCell ref="P49:Q49"/>
    <mergeCell ref="P22:Q22"/>
    <mergeCell ref="P23:Q23"/>
    <mergeCell ref="P24:Q24"/>
    <mergeCell ref="P25:Q25"/>
    <mergeCell ref="P26:Q26"/>
    <mergeCell ref="P27:Q27"/>
    <mergeCell ref="P28:Q28"/>
    <mergeCell ref="P31:Q31"/>
    <mergeCell ref="P32:Q32"/>
    <mergeCell ref="P33:Q33"/>
    <mergeCell ref="P34:Q34"/>
    <mergeCell ref="P35:Q35"/>
    <mergeCell ref="P36:Q36"/>
    <mergeCell ref="P37:Q37"/>
    <mergeCell ref="P40:Q40"/>
    <mergeCell ref="P41:Q41"/>
    <mergeCell ref="P42:Q42"/>
    <mergeCell ref="P43:Q43"/>
    <mergeCell ref="P44:Q44"/>
    <mergeCell ref="P45:Q45"/>
    <mergeCell ref="P46:Q46"/>
    <mergeCell ref="A72:C72"/>
    <mergeCell ref="A71:C71"/>
    <mergeCell ref="A70:C70"/>
    <mergeCell ref="A69:C69"/>
    <mergeCell ref="A68:C68"/>
    <mergeCell ref="R9:R11"/>
    <mergeCell ref="A5:C5"/>
    <mergeCell ref="E5:G5"/>
    <mergeCell ref="P9:Q11"/>
    <mergeCell ref="P19:Q19"/>
    <mergeCell ref="P18:Q18"/>
    <mergeCell ref="P17:Q17"/>
    <mergeCell ref="P16:Q16"/>
    <mergeCell ref="P15:Q15"/>
    <mergeCell ref="P14:Q14"/>
    <mergeCell ref="P13:Q13"/>
    <mergeCell ref="B9:C11"/>
    <mergeCell ref="K9:L11"/>
    <mergeCell ref="J10:J11"/>
    <mergeCell ref="H10:I11"/>
    <mergeCell ref="F10:G11"/>
    <mergeCell ref="D10:E11"/>
    <mergeCell ref="D9:J9"/>
    <mergeCell ref="M19:O19"/>
    <mergeCell ref="J64:K64"/>
    <mergeCell ref="J63:K63"/>
    <mergeCell ref="J62:K62"/>
    <mergeCell ref="A60:C60"/>
    <mergeCell ref="G70:I70"/>
    <mergeCell ref="G69:I69"/>
    <mergeCell ref="G68:I68"/>
    <mergeCell ref="G67:I67"/>
    <mergeCell ref="G66:I66"/>
    <mergeCell ref="G65:I65"/>
    <mergeCell ref="G64:I64"/>
    <mergeCell ref="G63:I63"/>
    <mergeCell ref="G62:I62"/>
    <mergeCell ref="G61:I61"/>
    <mergeCell ref="G60:I60"/>
    <mergeCell ref="A67:C67"/>
    <mergeCell ref="A66:C66"/>
    <mergeCell ref="A65:C65"/>
    <mergeCell ref="A64:C64"/>
    <mergeCell ref="A63:C63"/>
    <mergeCell ref="A62:C62"/>
    <mergeCell ref="A61:C61"/>
    <mergeCell ref="J65:K65"/>
    <mergeCell ref="M61:O61"/>
    <mergeCell ref="M60:O60"/>
    <mergeCell ref="M63:P66"/>
    <mergeCell ref="M68:P71"/>
    <mergeCell ref="J61:K61"/>
    <mergeCell ref="J60:K60"/>
    <mergeCell ref="D72:E72"/>
    <mergeCell ref="D71:E71"/>
    <mergeCell ref="D70:E70"/>
    <mergeCell ref="D69:E69"/>
    <mergeCell ref="D68:E68"/>
    <mergeCell ref="D67:E67"/>
    <mergeCell ref="D66:E66"/>
    <mergeCell ref="D65:E65"/>
    <mergeCell ref="D64:E64"/>
    <mergeCell ref="D63:E63"/>
    <mergeCell ref="D62:E62"/>
    <mergeCell ref="D61:E61"/>
    <mergeCell ref="D60:E60"/>
    <mergeCell ref="J70:K70"/>
    <mergeCell ref="J69:K69"/>
    <mergeCell ref="J68:K68"/>
    <mergeCell ref="J67:K67"/>
    <mergeCell ref="J66:K66"/>
  </mergeCells>
  <conditionalFormatting sqref="K13:L20">
    <cfRule type="cellIs" dxfId="126" priority="18" operator="lessThan">
      <formula>0</formula>
    </cfRule>
    <cfRule type="cellIs" dxfId="125" priority="19" operator="greaterThan">
      <formula>0</formula>
    </cfRule>
  </conditionalFormatting>
  <conditionalFormatting sqref="K22:L29">
    <cfRule type="cellIs" dxfId="124" priority="10" operator="lessThan">
      <formula>0</formula>
    </cfRule>
    <cfRule type="cellIs" dxfId="123" priority="11" operator="greaterThan">
      <formula>0</formula>
    </cfRule>
  </conditionalFormatting>
  <conditionalFormatting sqref="K31:L38">
    <cfRule type="cellIs" dxfId="122" priority="8" operator="lessThan">
      <formula>0</formula>
    </cfRule>
    <cfRule type="cellIs" dxfId="121" priority="9" operator="greaterThan">
      <formula>0</formula>
    </cfRule>
  </conditionalFormatting>
  <conditionalFormatting sqref="K40:L47">
    <cfRule type="cellIs" dxfId="120" priority="6" operator="lessThan">
      <formula>0</formula>
    </cfRule>
    <cfRule type="cellIs" dxfId="119" priority="7" operator="greaterThan">
      <formula>0</formula>
    </cfRule>
  </conditionalFormatting>
  <conditionalFormatting sqref="K49:L56">
    <cfRule type="cellIs" dxfId="118" priority="4" operator="lessThan">
      <formula>0</formula>
    </cfRule>
    <cfRule type="cellIs" dxfId="117" priority="5" operator="greaterThan">
      <formula>0</formula>
    </cfRule>
  </conditionalFormatting>
  <conditionalFormatting sqref="M13:O19 M22:O28 M31:O37 M40:O46 M49:O55">
    <cfRule type="containsText" dxfId="116" priority="2" operator="containsText" text="CP">
      <formula>NOT(ISERROR(SEARCH("CP",M13)))</formula>
    </cfRule>
  </conditionalFormatting>
  <dataValidations count="4">
    <dataValidation type="list" allowBlank="1" showInputMessage="1" showErrorMessage="1" sqref="C12 C21 C30 C39 C48">
      <formula1>semaine</formula1>
    </dataValidation>
    <dataValidation type="list" allowBlank="1" showInputMessage="1" showErrorMessage="1" sqref="M13:O19 M22:O28 M31:O37 M40:O46 M49:O55">
      <formula1>motifs</formula1>
    </dataValidation>
    <dataValidation type="list" allowBlank="1" showInputMessage="1" showErrorMessage="1" sqref="R31:R37 R40:R46 R49:R55 R22:R28 R13:R19">
      <formula1>primecoupure</formula1>
    </dataValidation>
    <dataValidation type="list" allowBlank="1" showInputMessage="1" showErrorMessage="1" sqref="S13:S19 S22:S28 S31:S37 S40:S46 S49:S55">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W76"/>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89</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45257</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45258</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45259</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45260</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23" ht="24" customHeight="1" x14ac:dyDescent="0.25">
      <c r="A17" s="124"/>
      <c r="B17" s="5" t="s">
        <v>16</v>
      </c>
      <c r="C17" s="8">
        <f t="shared" si="1"/>
        <v>45261</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23" ht="24" customHeight="1" x14ac:dyDescent="0.25">
      <c r="A18" s="124"/>
      <c r="B18" s="5" t="s">
        <v>17</v>
      </c>
      <c r="C18" s="8">
        <f t="shared" si="1"/>
        <v>45262</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23" ht="24" customHeight="1" x14ac:dyDescent="0.25">
      <c r="A19" s="124"/>
      <c r="B19" s="5" t="s">
        <v>18</v>
      </c>
      <c r="C19" s="8">
        <f t="shared" si="1"/>
        <v>45263</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23"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23"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23" ht="24" customHeight="1" x14ac:dyDescent="0.25">
      <c r="A22" s="124"/>
      <c r="B22" s="5" t="s">
        <v>12</v>
      </c>
      <c r="C22" s="8">
        <f>C19+1</f>
        <v>45264</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23" ht="24" customHeight="1" x14ac:dyDescent="0.25">
      <c r="A23" s="124"/>
      <c r="B23" s="5" t="s">
        <v>13</v>
      </c>
      <c r="C23" s="8">
        <f>C22+1</f>
        <v>45265</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23" ht="24" customHeight="1" x14ac:dyDescent="0.25">
      <c r="A24" s="124"/>
      <c r="B24" s="5" t="s">
        <v>14</v>
      </c>
      <c r="C24" s="8">
        <f t="shared" ref="C24:C28" si="3">C23+1</f>
        <v>45266</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23" ht="24" customHeight="1" x14ac:dyDescent="0.25">
      <c r="A25" s="124"/>
      <c r="B25" s="5" t="s">
        <v>15</v>
      </c>
      <c r="C25" s="8">
        <f t="shared" si="3"/>
        <v>45267</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23" ht="24" customHeight="1" x14ac:dyDescent="0.25">
      <c r="A26" s="124"/>
      <c r="B26" s="5" t="s">
        <v>16</v>
      </c>
      <c r="C26" s="8">
        <f t="shared" si="3"/>
        <v>45268</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23" ht="24" customHeight="1" x14ac:dyDescent="0.25">
      <c r="A27" s="124"/>
      <c r="B27" s="5" t="s">
        <v>17</v>
      </c>
      <c r="C27" s="8">
        <f t="shared" si="3"/>
        <v>45269</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c r="W27" s="26"/>
    </row>
    <row r="28" spans="1:23" ht="24" customHeight="1" x14ac:dyDescent="0.25">
      <c r="A28" s="124"/>
      <c r="B28" s="5" t="s">
        <v>18</v>
      </c>
      <c r="C28" s="8">
        <f t="shared" si="3"/>
        <v>45270</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23"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23"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23" ht="24" customHeight="1" x14ac:dyDescent="0.25">
      <c r="A31" s="124"/>
      <c r="B31" s="5" t="s">
        <v>12</v>
      </c>
      <c r="C31" s="8">
        <f>C28+1</f>
        <v>45271</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23" ht="24" customHeight="1" x14ac:dyDescent="0.25">
      <c r="A32" s="124"/>
      <c r="B32" s="5" t="s">
        <v>13</v>
      </c>
      <c r="C32" s="8">
        <f>C31+1</f>
        <v>45272</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45273</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45274</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45275</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45276</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45277</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45278</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45279</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45280</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45281</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45282</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45283</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45284</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24" customHeight="1" x14ac:dyDescent="0.25">
      <c r="A48" s="124">
        <v>5</v>
      </c>
      <c r="B48" s="9" t="s">
        <v>42</v>
      </c>
      <c r="C48" s="27">
        <v>1</v>
      </c>
      <c r="D48" s="30">
        <f>IF(C48=1,'PLANNING TYPE'!$H$16,IF(C48=2,'PLANNING TYPE'!$Q$16,IF(C48=3,'PLANNING TYPE'!$H$27,IF(C48=4,'PLANNING TYPE'!$Q$27,""))))</f>
        <v>0</v>
      </c>
      <c r="E48" s="135" t="s">
        <v>48</v>
      </c>
      <c r="F48" s="135"/>
      <c r="G48" s="135"/>
      <c r="H48" s="135"/>
      <c r="I48" s="135"/>
      <c r="J48" s="135"/>
      <c r="K48" s="135"/>
      <c r="L48" s="135"/>
      <c r="M48" s="135"/>
      <c r="N48" s="135"/>
      <c r="O48" s="135"/>
      <c r="P48" s="135"/>
      <c r="Q48" s="135"/>
      <c r="R48" s="4" t="s">
        <v>52</v>
      </c>
      <c r="S48" s="4" t="s">
        <v>53</v>
      </c>
    </row>
    <row r="49" spans="1:19" ht="24" customHeight="1" x14ac:dyDescent="0.25">
      <c r="A49" s="124"/>
      <c r="B49" s="5" t="s">
        <v>12</v>
      </c>
      <c r="C49" s="8">
        <f>C46+1</f>
        <v>45285</v>
      </c>
      <c r="D49" s="25">
        <f>IF($C$48=1,'PLANNING TYPE'!B9,)+IF($C$48=2,'PLANNING TYPE'!K9,)+IF($C$48=3,'PLANNING TYPE'!B20,)+IF($C$48=4,'PLANNING TYPE'!K20,)</f>
        <v>0</v>
      </c>
      <c r="E49" s="25">
        <f>IF($C$48=1,'PLANNING TYPE'!C9,)+IF($C$48=2,'PLANNING TYPE'!L9,)+IF($C$48=3,'PLANNING TYPE'!C20,)+IF($C$48=4,'PLANNING TYPE'!L20,)</f>
        <v>0</v>
      </c>
      <c r="F49" s="25">
        <f>IF($C$48=1,'PLANNING TYPE'!D9,)+IF($C$48=2,'PLANNING TYPE'!M9,)+IF($C$48=3,'PLANNING TYPE'!D20,)+IF($C$48=4,'PLANNING TYPE'!M20,)</f>
        <v>0</v>
      </c>
      <c r="G49" s="25">
        <f>IF($C$48=1,'PLANNING TYPE'!E9,)+IF($C$48=2,'PLANNING TYPE'!N9,)+IF($C$48=3,'PLANNING TYPE'!E20,)+IF($C$48=4,'PLANNING TYPE'!N20,)</f>
        <v>0</v>
      </c>
      <c r="H49" s="25">
        <f>IF($C$48=1,'PLANNING TYPE'!F9,)+IF($C$48=2,'PLANNING TYPE'!O9,)+IF($C$48=3,'PLANNING TYPE'!F20,)+IF($C$48=4,'PLANNING TYPE'!O20,)</f>
        <v>0</v>
      </c>
      <c r="I49" s="25">
        <f>IF($C$48=1,'PLANNING TYPE'!G9,)+IF($C$48=2,'PLANNING TYPE'!P9,)+IF($C$48=3,'PLANNING TYPE'!G20,)+IF($C$48=4,'PLANNING TYPE'!P20,)</f>
        <v>0</v>
      </c>
      <c r="J49" s="6">
        <f>IF(MINUTE((E49-D49)+(G49-F49)+(I49-H49))=0,CEILING((E49-D49)+(G49-F49)+(I49-H49),"0:05")*24,FLOOR((E49-D49)+(G49-F49)+(I49-H49),"0:05")*24)</f>
        <v>0</v>
      </c>
      <c r="K49" s="120">
        <f>ROUND(IF($C$48=1,J49-'PLANNING TYPE'!H9,)+IF($C$48=2,J49-'PLANNING TYPE'!Q9,)+IF($C$48=3,J49-'PLANNING TYPE'!H20,)+IF($C$48=4,J49-'PLANNING TYPE'!Q20,),2)</f>
        <v>0</v>
      </c>
      <c r="L49" s="120"/>
      <c r="M49" s="119"/>
      <c r="N49" s="119"/>
      <c r="O49" s="119"/>
      <c r="P49" s="119"/>
      <c r="Q49" s="119"/>
      <c r="R49" s="28"/>
      <c r="S49" s="28"/>
    </row>
    <row r="50" spans="1:19" ht="24" customHeight="1" x14ac:dyDescent="0.25">
      <c r="A50" s="124"/>
      <c r="B50" s="5" t="s">
        <v>13</v>
      </c>
      <c r="C50" s="8">
        <f>C49+1</f>
        <v>45286</v>
      </c>
      <c r="D50" s="25">
        <f>IF($C$48=1,'PLANNING TYPE'!B10,)+IF($C$48=2,'PLANNING TYPE'!K10,)+IF($C$48=3,'PLANNING TYPE'!B21,)+IF($C$48=4,'PLANNING TYPE'!K21,)</f>
        <v>0</v>
      </c>
      <c r="E50" s="25">
        <f>IF($C$48=1,'PLANNING TYPE'!C10,)+IF($C$48=2,'PLANNING TYPE'!L10,)+IF($C$48=3,'PLANNING TYPE'!C21,)+IF($C$48=4,'PLANNING TYPE'!L21,)</f>
        <v>0</v>
      </c>
      <c r="F50" s="25">
        <f>IF($C$48=1,'PLANNING TYPE'!D10,)+IF($C$48=2,'PLANNING TYPE'!M10,)+IF($C$48=3,'PLANNING TYPE'!D21,)+IF($C$48=4,'PLANNING TYPE'!M21,)</f>
        <v>0</v>
      </c>
      <c r="G50" s="25">
        <f>IF($C$48=1,'PLANNING TYPE'!E10,)+IF($C$48=2,'PLANNING TYPE'!N10,)+IF($C$48=3,'PLANNING TYPE'!E21,)+IF($C$48=4,'PLANNING TYPE'!N21,)</f>
        <v>0</v>
      </c>
      <c r="H50" s="25">
        <f>IF($C$48=1,'PLANNING TYPE'!F10,)+IF($C$48=2,'PLANNING TYPE'!O10,)+IF($C$48=3,'PLANNING TYPE'!F21,)+IF($C$48=4,'PLANNING TYPE'!O21,)</f>
        <v>0</v>
      </c>
      <c r="I50" s="25">
        <f>IF($C$48=1,'PLANNING TYPE'!G10,)+IF($C$48=2,'PLANNING TYPE'!P10,)+IF($C$48=3,'PLANNING TYPE'!G21,)+IF($C$48=4,'PLANNING TYPE'!P21,)</f>
        <v>0</v>
      </c>
      <c r="J50" s="6">
        <f t="shared" ref="J50:J55" si="8">IF(MINUTE((E50-D50)+(G50-F50)+(I50-H50))=0,CEILING((E50-D50)+(G50-F50)+(I50-H50),"0:05")*24,FLOOR((E50-D50)+(G50-F50)+(I50-H50),"0:05")*24)</f>
        <v>0</v>
      </c>
      <c r="K50" s="120">
        <f>ROUND(IF($C$48=1,J50-'PLANNING TYPE'!H10,)+IF($C$48=2,J50-'PLANNING TYPE'!Q10,)+IF($C$48=3,J50-'PLANNING TYPE'!H21,)+IF($C$48=4,J50-'PLANNING TYPE'!Q21,),2)</f>
        <v>0</v>
      </c>
      <c r="L50" s="120"/>
      <c r="M50" s="119"/>
      <c r="N50" s="119"/>
      <c r="O50" s="119"/>
      <c r="P50" s="119"/>
      <c r="Q50" s="119"/>
      <c r="R50" s="28"/>
      <c r="S50" s="28"/>
    </row>
    <row r="51" spans="1:19" ht="24" customHeight="1" x14ac:dyDescent="0.25">
      <c r="A51" s="124"/>
      <c r="B51" s="5" t="s">
        <v>14</v>
      </c>
      <c r="C51" s="8">
        <f t="shared" ref="C51:C55" si="9">C50+1</f>
        <v>45287</v>
      </c>
      <c r="D51" s="25">
        <f>IF($C$48=1,'PLANNING TYPE'!B11,)+IF($C$48=2,'PLANNING TYPE'!K11,)+IF($C$48=3,'PLANNING TYPE'!B22,)+IF($C$48=4,'PLANNING TYPE'!K22,)</f>
        <v>0</v>
      </c>
      <c r="E51" s="25">
        <f>IF($C$48=1,'PLANNING TYPE'!C11,)+IF($C$48=2,'PLANNING TYPE'!L11,)+IF($C$48=3,'PLANNING TYPE'!C22,)+IF($C$48=4,'PLANNING TYPE'!L22,)</f>
        <v>0</v>
      </c>
      <c r="F51" s="25">
        <f>IF($C$48=1,'PLANNING TYPE'!D11,)+IF($C$48=2,'PLANNING TYPE'!M11,)+IF($C$48=3,'PLANNING TYPE'!D22,)+IF($C$48=4,'PLANNING TYPE'!M22,)</f>
        <v>0</v>
      </c>
      <c r="G51" s="25">
        <f>IF($C$48=1,'PLANNING TYPE'!E11,)+IF($C$48=2,'PLANNING TYPE'!N11,)+IF($C$48=3,'PLANNING TYPE'!E22,)+IF($C$48=4,'PLANNING TYPE'!N22,)</f>
        <v>0</v>
      </c>
      <c r="H51" s="25">
        <f>IF($C$48=1,'PLANNING TYPE'!F11,)+IF($C$48=2,'PLANNING TYPE'!O11,)+IF($C$48=3,'PLANNING TYPE'!F22,)+IF($C$48=4,'PLANNING TYPE'!O22,)</f>
        <v>0</v>
      </c>
      <c r="I51" s="25">
        <f>IF($C$48=1,'PLANNING TYPE'!G11,)+IF($C$48=2,'PLANNING TYPE'!P11,)+IF($C$48=3,'PLANNING TYPE'!G22,)+IF($C$48=4,'PLANNING TYPE'!P22,)</f>
        <v>0</v>
      </c>
      <c r="J51" s="6">
        <f t="shared" si="8"/>
        <v>0</v>
      </c>
      <c r="K51" s="120">
        <f>ROUND(IF($C$48=1,J51-'PLANNING TYPE'!H11,)+IF($C$48=2,J51-'PLANNING TYPE'!Q11,)+IF($C$48=3,J51-'PLANNING TYPE'!H22,)+IF($C$48=4,J51-'PLANNING TYPE'!Q22,),2)</f>
        <v>0</v>
      </c>
      <c r="L51" s="120"/>
      <c r="M51" s="119"/>
      <c r="N51" s="119"/>
      <c r="O51" s="119"/>
      <c r="P51" s="119"/>
      <c r="Q51" s="119"/>
      <c r="R51" s="28"/>
      <c r="S51" s="28"/>
    </row>
    <row r="52" spans="1:19" ht="24" customHeight="1" x14ac:dyDescent="0.25">
      <c r="A52" s="124"/>
      <c r="B52" s="5" t="s">
        <v>15</v>
      </c>
      <c r="C52" s="8">
        <f t="shared" si="9"/>
        <v>45288</v>
      </c>
      <c r="D52" s="25">
        <f>IF($C$48=1,'PLANNING TYPE'!B12,)+IF($C$48=2,'PLANNING TYPE'!K12,)+IF($C$48=3,'PLANNING TYPE'!B23,)+IF($C$48=4,'PLANNING TYPE'!K23,)</f>
        <v>0</v>
      </c>
      <c r="E52" s="25">
        <f>IF($C$48=1,'PLANNING TYPE'!C12,)+IF($C$48=2,'PLANNING TYPE'!L12,)+IF($C$48=3,'PLANNING TYPE'!C23,)+IF($C$48=4,'PLANNING TYPE'!L23,)</f>
        <v>0</v>
      </c>
      <c r="F52" s="25">
        <f>IF($C$48=1,'PLANNING TYPE'!D12,)+IF($C$48=2,'PLANNING TYPE'!M12,)+IF($C$48=3,'PLANNING TYPE'!D23,)+IF($C$48=4,'PLANNING TYPE'!M23,)</f>
        <v>0</v>
      </c>
      <c r="G52" s="25">
        <f>IF($C$48=1,'PLANNING TYPE'!E12,)+IF($C$48=2,'PLANNING TYPE'!N12,)+IF($C$48=3,'PLANNING TYPE'!E23,)+IF($C$48=4,'PLANNING TYPE'!N23,)</f>
        <v>0</v>
      </c>
      <c r="H52" s="25">
        <f>IF($C$48=1,'PLANNING TYPE'!F12,)+IF($C$48=2,'PLANNING TYPE'!O12,)+IF($C$48=3,'PLANNING TYPE'!F23,)+IF($C$48=4,'PLANNING TYPE'!O23,)</f>
        <v>0</v>
      </c>
      <c r="I52" s="25">
        <f>IF($C$48=1,'PLANNING TYPE'!G12,)+IF($C$48=2,'PLANNING TYPE'!P12,)+IF($C$48=3,'PLANNING TYPE'!G23,)+IF($C$48=4,'PLANNING TYPE'!P23,)</f>
        <v>0</v>
      </c>
      <c r="J52" s="6">
        <f t="shared" si="8"/>
        <v>0</v>
      </c>
      <c r="K52" s="120">
        <f>ROUND(IF($C$48=1,J52-'PLANNING TYPE'!H12,)+IF($C$48=2,J52-'PLANNING TYPE'!Q12,)+IF($C$48=3,J52-'PLANNING TYPE'!H23,)+IF($C$48=4,J52-'PLANNING TYPE'!Q23,),2)</f>
        <v>0</v>
      </c>
      <c r="L52" s="120"/>
      <c r="M52" s="119"/>
      <c r="N52" s="119"/>
      <c r="O52" s="119"/>
      <c r="P52" s="119"/>
      <c r="Q52" s="119"/>
      <c r="R52" s="28"/>
      <c r="S52" s="28"/>
    </row>
    <row r="53" spans="1:19" ht="24" customHeight="1" x14ac:dyDescent="0.25">
      <c r="A53" s="124"/>
      <c r="B53" s="5" t="s">
        <v>16</v>
      </c>
      <c r="C53" s="8">
        <f t="shared" si="9"/>
        <v>45289</v>
      </c>
      <c r="D53" s="25">
        <f>IF($C$48=1,'PLANNING TYPE'!B13,)+IF($C$48=2,'PLANNING TYPE'!K13,)+IF($C$48=3,'PLANNING TYPE'!B24,)+IF($C$48=4,'PLANNING TYPE'!K24,)</f>
        <v>0</v>
      </c>
      <c r="E53" s="25">
        <f>IF($C$48=1,'PLANNING TYPE'!C13,)+IF($C$48=2,'PLANNING TYPE'!L13,)+IF($C$48=3,'PLANNING TYPE'!C24,)+IF($C$48=4,'PLANNING TYPE'!L24,)</f>
        <v>0</v>
      </c>
      <c r="F53" s="25">
        <f>IF($C$48=1,'PLANNING TYPE'!D13,)+IF($C$48=2,'PLANNING TYPE'!M13,)+IF($C$48=3,'PLANNING TYPE'!D24,)+IF($C$48=4,'PLANNING TYPE'!M24,)</f>
        <v>0</v>
      </c>
      <c r="G53" s="25">
        <f>IF($C$48=1,'PLANNING TYPE'!E13,)+IF($C$48=2,'PLANNING TYPE'!N13,)+IF($C$48=3,'PLANNING TYPE'!E24,)+IF($C$48=4,'PLANNING TYPE'!N24,)</f>
        <v>0</v>
      </c>
      <c r="H53" s="25">
        <f>IF($C$48=1,'PLANNING TYPE'!F13,)+IF($C$48=2,'PLANNING TYPE'!O13,)+IF($C$48=3,'PLANNING TYPE'!F24,)+IF($C$48=4,'PLANNING TYPE'!O24,)</f>
        <v>0</v>
      </c>
      <c r="I53" s="25">
        <f>IF($C$48=1,'PLANNING TYPE'!G13,)+IF($C$48=2,'PLANNING TYPE'!P13,)+IF($C$48=3,'PLANNING TYPE'!G24,)+IF($C$48=4,'PLANNING TYPE'!P24,)</f>
        <v>0</v>
      </c>
      <c r="J53" s="6">
        <f t="shared" si="8"/>
        <v>0</v>
      </c>
      <c r="K53" s="120">
        <f>ROUND(IF($C$48=1,J53-'PLANNING TYPE'!H13,)+IF($C$48=2,J53-'PLANNING TYPE'!Q13,)+IF($C$48=3,J53-'PLANNING TYPE'!H24,)+IF($C$48=4,J53-'PLANNING TYPE'!Q24,),2)</f>
        <v>0</v>
      </c>
      <c r="L53" s="120"/>
      <c r="M53" s="119"/>
      <c r="N53" s="119"/>
      <c r="O53" s="119"/>
      <c r="P53" s="119"/>
      <c r="Q53" s="119"/>
      <c r="R53" s="28"/>
      <c r="S53" s="28"/>
    </row>
    <row r="54" spans="1:19" ht="24" customHeight="1" x14ac:dyDescent="0.25">
      <c r="A54" s="124"/>
      <c r="B54" s="5" t="s">
        <v>17</v>
      </c>
      <c r="C54" s="8">
        <f t="shared" si="9"/>
        <v>45290</v>
      </c>
      <c r="D54" s="25">
        <f>IF($C$48=1,'PLANNING TYPE'!B14,)+IF($C$48=2,'PLANNING TYPE'!K14,)+IF($C$48=3,'PLANNING TYPE'!B25,)+IF($C$48=4,'PLANNING TYPE'!K25,)</f>
        <v>0</v>
      </c>
      <c r="E54" s="25">
        <f>IF($C$48=1,'PLANNING TYPE'!C14,)+IF($C$48=2,'PLANNING TYPE'!L14,)+IF($C$48=3,'PLANNING TYPE'!C25,)+IF($C$48=4,'PLANNING TYPE'!L25,)</f>
        <v>0</v>
      </c>
      <c r="F54" s="25">
        <f>IF($C$48=1,'PLANNING TYPE'!D14,)+IF($C$48=2,'PLANNING TYPE'!M14,)+IF($C$48=3,'PLANNING TYPE'!D25,)+IF($C$48=4,'PLANNING TYPE'!M25,)</f>
        <v>0</v>
      </c>
      <c r="G54" s="25">
        <f>IF($C$48=1,'PLANNING TYPE'!E14,)+IF($C$48=2,'PLANNING TYPE'!N14,)+IF($C$48=3,'PLANNING TYPE'!E25,)+IF($C$48=4,'PLANNING TYPE'!N25,)</f>
        <v>0</v>
      </c>
      <c r="H54" s="25">
        <f>IF($C$48=1,'PLANNING TYPE'!F14,)+IF($C$48=2,'PLANNING TYPE'!O14,)+IF($C$48=3,'PLANNING TYPE'!F25,)+IF($C$48=4,'PLANNING TYPE'!O25,)</f>
        <v>0</v>
      </c>
      <c r="I54" s="25">
        <f>IF($C$48=1,'PLANNING TYPE'!G14,)+IF($C$48=2,'PLANNING TYPE'!P14,)+IF($C$48=3,'PLANNING TYPE'!G25,)+IF($C$48=4,'PLANNING TYPE'!P25,)</f>
        <v>0</v>
      </c>
      <c r="J54" s="6">
        <f t="shared" si="8"/>
        <v>0</v>
      </c>
      <c r="K54" s="120">
        <f>ROUND(IF($C$48=1,J54-'PLANNING TYPE'!H14,)+IF($C$48=2,J54-'PLANNING TYPE'!Q14,)+IF($C$48=3,J54-'PLANNING TYPE'!H25,)+IF($C$48=4,J54-'PLANNING TYPE'!Q25,),2)</f>
        <v>0</v>
      </c>
      <c r="L54" s="120"/>
      <c r="M54" s="119"/>
      <c r="N54" s="119"/>
      <c r="O54" s="119"/>
      <c r="P54" s="119"/>
      <c r="Q54" s="119"/>
      <c r="R54" s="28"/>
      <c r="S54" s="28"/>
    </row>
    <row r="55" spans="1:19" ht="24" customHeight="1" x14ac:dyDescent="0.25">
      <c r="A55" s="124"/>
      <c r="B55" s="5" t="s">
        <v>18</v>
      </c>
      <c r="C55" s="8">
        <f t="shared" si="9"/>
        <v>45291</v>
      </c>
      <c r="D55" s="25">
        <f>IF($C$48=1,'PLANNING TYPE'!B15,)+IF($C$48=2,'PLANNING TYPE'!K15,)+IF($C$48=3,'PLANNING TYPE'!B26,)+IF($C$48=4,'PLANNING TYPE'!K26,)</f>
        <v>0</v>
      </c>
      <c r="E55" s="25">
        <f>IF($C$48=1,'PLANNING TYPE'!C15,)+IF($C$48=2,'PLANNING TYPE'!L15,)+IF($C$48=3,'PLANNING TYPE'!C26,)+IF($C$48=4,'PLANNING TYPE'!L26,)</f>
        <v>0</v>
      </c>
      <c r="F55" s="25">
        <f>IF($C$48=1,'PLANNING TYPE'!D15,)+IF($C$48=2,'PLANNING TYPE'!M15,)+IF($C$48=3,'PLANNING TYPE'!D26,)+IF($C$48=4,'PLANNING TYPE'!M26,)</f>
        <v>0</v>
      </c>
      <c r="G55" s="25">
        <f>IF($C$48=1,'PLANNING TYPE'!E15,)+IF($C$48=2,'PLANNING TYPE'!N15,)+IF($C$48=3,'PLANNING TYPE'!E26,)+IF($C$48=4,'PLANNING TYPE'!N26,)</f>
        <v>0</v>
      </c>
      <c r="H55" s="25">
        <f>IF($C$48=1,'PLANNING TYPE'!F15,)+IF($C$48=2,'PLANNING TYPE'!O15,)+IF($C$48=3,'PLANNING TYPE'!F26,)+IF($C$48=4,'PLANNING TYPE'!O26,)</f>
        <v>0</v>
      </c>
      <c r="I55" s="25">
        <f>IF($C$48=1,'PLANNING TYPE'!G15,)+IF($C$48=2,'PLANNING TYPE'!P15,)+IF($C$48=3,'PLANNING TYPE'!G26,)+IF($C$48=4,'PLANNING TYPE'!P26,)</f>
        <v>0</v>
      </c>
      <c r="J55" s="6">
        <f t="shared" si="8"/>
        <v>0</v>
      </c>
      <c r="K55" s="120">
        <f>ROUND(IF($C$48=1,J55-'PLANNING TYPE'!H15,)+IF($C$48=2,J55-'PLANNING TYPE'!Q15,)+IF($C$48=3,J55-'PLANNING TYPE'!H26,)+IF($C$48=4,J55-'PLANNING TYPE'!Q26,),2)</f>
        <v>0</v>
      </c>
      <c r="L55" s="120"/>
      <c r="M55" s="119"/>
      <c r="N55" s="119"/>
      <c r="O55" s="119"/>
      <c r="P55" s="119"/>
      <c r="Q55" s="119"/>
      <c r="R55" s="28"/>
      <c r="S55" s="28"/>
    </row>
    <row r="56" spans="1:19" ht="24" customHeight="1" x14ac:dyDescent="0.25">
      <c r="A56" s="31"/>
      <c r="B56" s="31"/>
      <c r="C56" s="31"/>
      <c r="D56" s="31"/>
      <c r="E56" s="31"/>
      <c r="F56" s="31"/>
      <c r="G56" s="31"/>
      <c r="H56" s="116" t="s">
        <v>38</v>
      </c>
      <c r="I56" s="116"/>
      <c r="J56" s="6">
        <f>SUM(J49:J55)</f>
        <v>0</v>
      </c>
      <c r="K56" s="117">
        <f>SUM(K49:L55)</f>
        <v>0</v>
      </c>
      <c r="L56" s="118"/>
      <c r="M56" s="31"/>
      <c r="N56" s="31"/>
      <c r="O56" s="31"/>
      <c r="P56" s="31"/>
      <c r="Q56" s="31"/>
      <c r="R56" s="31"/>
      <c r="S56" s="31"/>
    </row>
    <row r="57" spans="1:19" ht="9.9499999999999993" customHeight="1" x14ac:dyDescent="0.25"/>
    <row r="58" spans="1:19" ht="20.100000000000001" customHeight="1" x14ac:dyDescent="0.25">
      <c r="A58" s="115" t="s">
        <v>40</v>
      </c>
      <c r="B58" s="115"/>
      <c r="C58" s="115"/>
      <c r="D58" s="115"/>
      <c r="E58" s="115"/>
      <c r="F58" s="115"/>
      <c r="G58" s="115"/>
      <c r="H58" s="115"/>
      <c r="I58" s="115"/>
      <c r="J58" s="115"/>
      <c r="K58" s="115"/>
      <c r="L58" s="115"/>
      <c r="M58" s="115"/>
      <c r="N58" s="115"/>
      <c r="O58" s="115"/>
      <c r="P58" s="115"/>
    </row>
    <row r="59" spans="1:19" ht="9.9499999999999993" customHeight="1" x14ac:dyDescent="0.25"/>
    <row r="60" spans="1:19" s="1" customFormat="1" ht="20.100000000000001" customHeight="1" x14ac:dyDescent="0.25">
      <c r="A60" s="103" t="s">
        <v>58</v>
      </c>
      <c r="B60" s="103"/>
      <c r="C60" s="103"/>
      <c r="D60" s="104"/>
      <c r="E60" s="104"/>
      <c r="F60" s="13"/>
      <c r="G60" s="103" t="s">
        <v>70</v>
      </c>
      <c r="H60" s="103"/>
      <c r="I60" s="103"/>
      <c r="J60" s="104"/>
      <c r="K60" s="104"/>
      <c r="L60" s="12"/>
      <c r="M60" s="103" t="s">
        <v>83</v>
      </c>
      <c r="N60" s="103"/>
      <c r="O60" s="103"/>
      <c r="P60" s="32">
        <f>SUM(R13:R19,R22:R28,R31:R37,R40:R46,R49:R55)</f>
        <v>0</v>
      </c>
    </row>
    <row r="61" spans="1:19" s="1" customFormat="1" ht="20.100000000000001" customHeight="1" x14ac:dyDescent="0.25">
      <c r="A61" s="103" t="s">
        <v>59</v>
      </c>
      <c r="B61" s="103"/>
      <c r="C61" s="103"/>
      <c r="D61" s="104"/>
      <c r="E61" s="104"/>
      <c r="F61" s="13"/>
      <c r="G61" s="103" t="s">
        <v>63</v>
      </c>
      <c r="H61" s="103"/>
      <c r="I61" s="103"/>
      <c r="J61" s="104"/>
      <c r="K61" s="104"/>
      <c r="L61" s="12"/>
      <c r="M61" s="103" t="s">
        <v>84</v>
      </c>
      <c r="N61" s="103"/>
      <c r="O61" s="103"/>
      <c r="P61" s="32">
        <f>IF(SUM(S13:S19,S22:S28,S31:S37,S40:S46,S49:S55)&gt;7,7,SUM(S13:S19,S22:S28,S31:S37,S40:S46,S49:S55))</f>
        <v>0</v>
      </c>
    </row>
    <row r="62" spans="1:19" s="1" customFormat="1" ht="20.100000000000001" customHeight="1" x14ac:dyDescent="0.25">
      <c r="A62" s="103" t="s">
        <v>50</v>
      </c>
      <c r="B62" s="103"/>
      <c r="C62" s="103"/>
      <c r="D62" s="104"/>
      <c r="E62" s="104"/>
      <c r="F62" s="13"/>
      <c r="G62" s="103" t="s">
        <v>66</v>
      </c>
      <c r="H62" s="103"/>
      <c r="I62" s="103"/>
      <c r="J62" s="104"/>
      <c r="K62" s="104"/>
      <c r="L62" s="12"/>
      <c r="M62" s="12"/>
    </row>
    <row r="63" spans="1:19" s="1" customFormat="1" ht="20.100000000000001" customHeight="1" x14ac:dyDescent="0.25">
      <c r="A63" s="103" t="s">
        <v>60</v>
      </c>
      <c r="B63" s="103"/>
      <c r="C63" s="103"/>
      <c r="D63" s="104"/>
      <c r="E63" s="104"/>
      <c r="F63" s="13"/>
      <c r="G63" s="103" t="s">
        <v>112</v>
      </c>
      <c r="H63" s="103"/>
      <c r="I63" s="103"/>
      <c r="J63" s="104"/>
      <c r="K63" s="104"/>
      <c r="M63" s="114" t="s">
        <v>86</v>
      </c>
      <c r="N63" s="114"/>
      <c r="O63" s="114"/>
      <c r="P63" s="114"/>
    </row>
    <row r="64" spans="1:19" s="1" customFormat="1" ht="20.100000000000001" customHeight="1" x14ac:dyDescent="0.25">
      <c r="A64" s="103" t="s">
        <v>61</v>
      </c>
      <c r="B64" s="103"/>
      <c r="C64" s="103"/>
      <c r="D64" s="104"/>
      <c r="E64" s="104"/>
      <c r="F64" s="13"/>
      <c r="G64" s="103" t="s">
        <v>67</v>
      </c>
      <c r="H64" s="103"/>
      <c r="I64" s="103"/>
      <c r="J64" s="104"/>
      <c r="K64" s="104"/>
      <c r="M64" s="114"/>
      <c r="N64" s="114"/>
      <c r="O64" s="114"/>
      <c r="P64" s="114"/>
    </row>
    <row r="65" spans="1:22" s="1" customFormat="1" ht="20.100000000000001" customHeight="1" x14ac:dyDescent="0.25">
      <c r="A65" s="103" t="s">
        <v>62</v>
      </c>
      <c r="B65" s="103"/>
      <c r="C65" s="103"/>
      <c r="D65" s="104"/>
      <c r="E65" s="104"/>
      <c r="F65" s="13"/>
      <c r="G65" s="103" t="s">
        <v>64</v>
      </c>
      <c r="H65" s="103"/>
      <c r="I65" s="103"/>
      <c r="J65" s="104"/>
      <c r="K65" s="104"/>
      <c r="M65" s="114"/>
      <c r="N65" s="114"/>
      <c r="O65" s="114"/>
      <c r="P65" s="114"/>
    </row>
    <row r="66" spans="1:22" s="1" customFormat="1" ht="20.100000000000001" customHeight="1" x14ac:dyDescent="0.25">
      <c r="A66" s="103" t="s">
        <v>55</v>
      </c>
      <c r="B66" s="103"/>
      <c r="C66" s="103"/>
      <c r="D66" s="104"/>
      <c r="E66" s="104"/>
      <c r="F66" s="13"/>
      <c r="G66" s="103" t="s">
        <v>65</v>
      </c>
      <c r="H66" s="103"/>
      <c r="I66" s="103"/>
      <c r="J66" s="104"/>
      <c r="K66" s="104"/>
      <c r="M66" s="114"/>
      <c r="N66" s="114"/>
      <c r="O66" s="114"/>
      <c r="P66" s="114"/>
      <c r="T66" s="12"/>
      <c r="U66" s="12"/>
      <c r="V66" s="12"/>
    </row>
    <row r="67" spans="1:22" s="1" customFormat="1" ht="20.100000000000001" customHeight="1" x14ac:dyDescent="0.25">
      <c r="A67" s="103" t="s">
        <v>57</v>
      </c>
      <c r="B67" s="103"/>
      <c r="C67" s="103"/>
      <c r="D67" s="104"/>
      <c r="E67" s="104"/>
      <c r="F67" s="13"/>
      <c r="G67" s="103" t="s">
        <v>76</v>
      </c>
      <c r="H67" s="103"/>
      <c r="I67" s="103"/>
      <c r="J67" s="104"/>
      <c r="K67" s="104"/>
    </row>
    <row r="68" spans="1:22" s="1" customFormat="1" ht="20.100000000000001" customHeight="1" x14ac:dyDescent="0.25">
      <c r="A68" s="103" t="s">
        <v>56</v>
      </c>
      <c r="B68" s="103"/>
      <c r="C68" s="103"/>
      <c r="D68" s="104"/>
      <c r="E68" s="104"/>
      <c r="F68" s="13"/>
      <c r="G68" s="103" t="s">
        <v>49</v>
      </c>
      <c r="H68" s="103"/>
      <c r="I68" s="103"/>
      <c r="J68" s="104"/>
      <c r="K68" s="104"/>
      <c r="M68" s="105" t="s">
        <v>85</v>
      </c>
      <c r="N68" s="106"/>
      <c r="O68" s="106"/>
      <c r="P68" s="107"/>
    </row>
    <row r="69" spans="1:22" s="1" customFormat="1" ht="20.100000000000001" customHeight="1" x14ac:dyDescent="0.25">
      <c r="A69" s="103" t="s">
        <v>78</v>
      </c>
      <c r="B69" s="103"/>
      <c r="C69" s="103"/>
      <c r="D69" s="104"/>
      <c r="E69" s="104"/>
      <c r="F69" s="13"/>
      <c r="G69" s="103" t="s">
        <v>81</v>
      </c>
      <c r="H69" s="103"/>
      <c r="I69" s="103"/>
      <c r="J69" s="104"/>
      <c r="K69" s="104"/>
      <c r="M69" s="108"/>
      <c r="N69" s="109"/>
      <c r="O69" s="109"/>
      <c r="P69" s="110"/>
    </row>
    <row r="70" spans="1:22" s="1" customFormat="1" ht="20.100000000000001" customHeight="1" x14ac:dyDescent="0.25">
      <c r="A70" s="103" t="s">
        <v>77</v>
      </c>
      <c r="B70" s="103"/>
      <c r="C70" s="103"/>
      <c r="D70" s="104"/>
      <c r="E70" s="104"/>
      <c r="F70" s="13"/>
      <c r="G70" s="103" t="s">
        <v>82</v>
      </c>
      <c r="H70" s="103"/>
      <c r="I70" s="103"/>
      <c r="J70" s="104"/>
      <c r="K70" s="104"/>
      <c r="M70" s="108"/>
      <c r="N70" s="109"/>
      <c r="O70" s="109"/>
      <c r="P70" s="110"/>
    </row>
    <row r="71" spans="1:22" s="1" customFormat="1" ht="20.100000000000001" customHeight="1" x14ac:dyDescent="0.25">
      <c r="A71" s="103" t="s">
        <v>71</v>
      </c>
      <c r="B71" s="103"/>
      <c r="C71" s="103"/>
      <c r="D71" s="104"/>
      <c r="E71" s="104"/>
      <c r="F71" s="13"/>
      <c r="M71" s="111"/>
      <c r="N71" s="112"/>
      <c r="O71" s="112"/>
      <c r="P71" s="113"/>
    </row>
    <row r="72" spans="1:22" s="1" customFormat="1" ht="20.100000000000001" customHeight="1" x14ac:dyDescent="0.25">
      <c r="A72" s="103" t="s">
        <v>72</v>
      </c>
      <c r="B72" s="103"/>
      <c r="C72" s="103"/>
      <c r="D72" s="104"/>
      <c r="E72" s="104"/>
      <c r="F72" s="13"/>
    </row>
    <row r="73" spans="1:22" s="1" customFormat="1" ht="20.100000000000001" customHeight="1" x14ac:dyDescent="0.25">
      <c r="A73" s="12"/>
      <c r="B73" s="12"/>
      <c r="C73" s="12"/>
      <c r="D73" s="12"/>
      <c r="E73" s="13"/>
      <c r="F73" s="13"/>
      <c r="G73" s="2"/>
      <c r="H73" s="2"/>
      <c r="I73" s="2"/>
    </row>
    <row r="74" spans="1:22" ht="20.100000000000001" customHeight="1" x14ac:dyDescent="0.25">
      <c r="A74" s="12"/>
      <c r="B74" s="12"/>
      <c r="C74" s="12"/>
      <c r="D74" s="12"/>
      <c r="E74" s="13"/>
      <c r="F74" s="13"/>
    </row>
    <row r="75" spans="1:22" ht="20.100000000000001" customHeight="1" x14ac:dyDescent="0.25">
      <c r="A75" s="12"/>
      <c r="B75" s="12"/>
      <c r="C75" s="12"/>
      <c r="D75" s="12"/>
      <c r="E75" s="13"/>
      <c r="F75" s="13"/>
    </row>
    <row r="76" spans="1:22" ht="20.100000000000001" customHeight="1" x14ac:dyDescent="0.25">
      <c r="B76" s="12"/>
      <c r="C76" s="12"/>
      <c r="D76" s="12"/>
      <c r="E76" s="13"/>
      <c r="F76" s="13"/>
    </row>
  </sheetData>
  <sheetProtection password="CC6E" sheet="1" objects="1" scenarios="1"/>
  <mergeCells count="196">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K33:L33"/>
    <mergeCell ref="M33:O33"/>
    <mergeCell ref="P33:Q33"/>
    <mergeCell ref="K34:L34"/>
    <mergeCell ref="M34:O34"/>
    <mergeCell ref="P34:Q34"/>
    <mergeCell ref="H29:I29"/>
    <mergeCell ref="K29:L29"/>
    <mergeCell ref="A30:A37"/>
    <mergeCell ref="E30:Q30"/>
    <mergeCell ref="K31:L31"/>
    <mergeCell ref="M31:O31"/>
    <mergeCell ref="P31:Q31"/>
    <mergeCell ref="K32:L32"/>
    <mergeCell ref="M32:O32"/>
    <mergeCell ref="P32:Q32"/>
    <mergeCell ref="H38:I38"/>
    <mergeCell ref="K38:L38"/>
    <mergeCell ref="A39:A46"/>
    <mergeCell ref="E39:Q39"/>
    <mergeCell ref="K40:L40"/>
    <mergeCell ref="M40:O40"/>
    <mergeCell ref="P40:Q40"/>
    <mergeCell ref="K35:L35"/>
    <mergeCell ref="M35:O35"/>
    <mergeCell ref="P35:Q35"/>
    <mergeCell ref="K36:L36"/>
    <mergeCell ref="M36:O36"/>
    <mergeCell ref="P36:Q36"/>
    <mergeCell ref="K41:L41"/>
    <mergeCell ref="M41:O41"/>
    <mergeCell ref="P41:Q41"/>
    <mergeCell ref="K42:L42"/>
    <mergeCell ref="M42:O42"/>
    <mergeCell ref="P42:Q42"/>
    <mergeCell ref="K37:L37"/>
    <mergeCell ref="M37:O37"/>
    <mergeCell ref="P37:Q37"/>
    <mergeCell ref="K45:L45"/>
    <mergeCell ref="M45:O45"/>
    <mergeCell ref="P45:Q45"/>
    <mergeCell ref="K46:L46"/>
    <mergeCell ref="M46:O46"/>
    <mergeCell ref="P46:Q46"/>
    <mergeCell ref="K43:L43"/>
    <mergeCell ref="M43:O43"/>
    <mergeCell ref="P43:Q43"/>
    <mergeCell ref="K44:L44"/>
    <mergeCell ref="M44:O44"/>
    <mergeCell ref="P44:Q44"/>
    <mergeCell ref="H47:I47"/>
    <mergeCell ref="K47:L47"/>
    <mergeCell ref="A48:A55"/>
    <mergeCell ref="E48:Q48"/>
    <mergeCell ref="K49:L49"/>
    <mergeCell ref="M49:O49"/>
    <mergeCell ref="P49:Q49"/>
    <mergeCell ref="K50:L50"/>
    <mergeCell ref="M50:O50"/>
    <mergeCell ref="P50:Q50"/>
    <mergeCell ref="K53:L53"/>
    <mergeCell ref="M53:O53"/>
    <mergeCell ref="P53:Q53"/>
    <mergeCell ref="K54:L54"/>
    <mergeCell ref="M54:O54"/>
    <mergeCell ref="P54:Q54"/>
    <mergeCell ref="K51:L51"/>
    <mergeCell ref="M51:O51"/>
    <mergeCell ref="P51:Q51"/>
    <mergeCell ref="K52:L52"/>
    <mergeCell ref="M52:O52"/>
    <mergeCell ref="P52:Q52"/>
    <mergeCell ref="M60:O60"/>
    <mergeCell ref="A61:C61"/>
    <mergeCell ref="D61:E61"/>
    <mergeCell ref="G61:I61"/>
    <mergeCell ref="J61:K61"/>
    <mergeCell ref="M61:O61"/>
    <mergeCell ref="K55:L55"/>
    <mergeCell ref="M55:O55"/>
    <mergeCell ref="P55:Q55"/>
    <mergeCell ref="H56:I56"/>
    <mergeCell ref="K56:L56"/>
    <mergeCell ref="A58:P58"/>
    <mergeCell ref="A62:C62"/>
    <mergeCell ref="D62:E62"/>
    <mergeCell ref="G62:I62"/>
    <mergeCell ref="J62:K62"/>
    <mergeCell ref="A63:C63"/>
    <mergeCell ref="D63:E63"/>
    <mergeCell ref="G63:I63"/>
    <mergeCell ref="J63:K63"/>
    <mergeCell ref="A60:C60"/>
    <mergeCell ref="D60:E60"/>
    <mergeCell ref="G60:I60"/>
    <mergeCell ref="J60:K60"/>
    <mergeCell ref="M68:P71"/>
    <mergeCell ref="A69:C69"/>
    <mergeCell ref="D69:E69"/>
    <mergeCell ref="G69:I69"/>
    <mergeCell ref="J69:K69"/>
    <mergeCell ref="A70:C70"/>
    <mergeCell ref="D66:E66"/>
    <mergeCell ref="G66:I66"/>
    <mergeCell ref="J66:K66"/>
    <mergeCell ref="A67:C67"/>
    <mergeCell ref="D67:E67"/>
    <mergeCell ref="G67:I67"/>
    <mergeCell ref="J67:K67"/>
    <mergeCell ref="M63:P66"/>
    <mergeCell ref="A64:C64"/>
    <mergeCell ref="D64:E64"/>
    <mergeCell ref="G64:I64"/>
    <mergeCell ref="J64:K64"/>
    <mergeCell ref="A65:C65"/>
    <mergeCell ref="D65:E65"/>
    <mergeCell ref="G65:I65"/>
    <mergeCell ref="J65:K65"/>
    <mergeCell ref="A66:C66"/>
    <mergeCell ref="D70:E70"/>
    <mergeCell ref="G70:I70"/>
    <mergeCell ref="J70:K70"/>
    <mergeCell ref="A71:C71"/>
    <mergeCell ref="D71:E71"/>
    <mergeCell ref="A72:C72"/>
    <mergeCell ref="D72:E72"/>
    <mergeCell ref="A68:C68"/>
    <mergeCell ref="D68:E68"/>
    <mergeCell ref="G68:I68"/>
    <mergeCell ref="J68:K68"/>
  </mergeCells>
  <conditionalFormatting sqref="K13:L20">
    <cfRule type="cellIs" dxfId="115" priority="10" operator="lessThan">
      <formula>0</formula>
    </cfRule>
    <cfRule type="cellIs" dxfId="114" priority="11" operator="greaterThan">
      <formula>0</formula>
    </cfRule>
  </conditionalFormatting>
  <conditionalFormatting sqref="K22:L29">
    <cfRule type="cellIs" dxfId="113" priority="8" operator="lessThan">
      <formula>0</formula>
    </cfRule>
    <cfRule type="cellIs" dxfId="112" priority="9" operator="greaterThan">
      <formula>0</formula>
    </cfRule>
  </conditionalFormatting>
  <conditionalFormatting sqref="K31:L38">
    <cfRule type="cellIs" dxfId="111" priority="6" operator="lessThan">
      <formula>0</formula>
    </cfRule>
    <cfRule type="cellIs" dxfId="110" priority="7" operator="greaterThan">
      <formula>0</formula>
    </cfRule>
  </conditionalFormatting>
  <conditionalFormatting sqref="K40:L47">
    <cfRule type="cellIs" dxfId="109" priority="4" operator="lessThan">
      <formula>0</formula>
    </cfRule>
    <cfRule type="cellIs" dxfId="108" priority="5" operator="greaterThan">
      <formula>0</formula>
    </cfRule>
  </conditionalFormatting>
  <conditionalFormatting sqref="K49:L56">
    <cfRule type="cellIs" dxfId="107" priority="2" operator="lessThan">
      <formula>0</formula>
    </cfRule>
    <cfRule type="cellIs" dxfId="106" priority="3" operator="greaterThan">
      <formula>0</formula>
    </cfRule>
  </conditionalFormatting>
  <conditionalFormatting sqref="M13:O19 M22:O28 M31:O37 M40:O46 M49:O55">
    <cfRule type="containsText" dxfId="105" priority="1" operator="containsText" text="CP">
      <formula>NOT(ISERROR(SEARCH("CP",M13)))</formula>
    </cfRule>
  </conditionalFormatting>
  <dataValidations count="3">
    <dataValidation type="list" allowBlank="1" showInputMessage="1" showErrorMessage="1" sqref="S13:S19 S22:S28 S31:S37 S40:S46 S49:S55">
      <formula1>ticketresto</formula1>
    </dataValidation>
    <dataValidation type="list" allowBlank="1" showInputMessage="1" showErrorMessage="1" sqref="R31:R37 R40:R46 R49:R55 R22:R28 R13:R19">
      <formula1>primecoupure</formula1>
    </dataValidation>
    <dataValidation type="list" allowBlank="1" showInputMessage="1" showErrorMessage="1" sqref="C12 C21 C30 C39 C48">
      <formula1>semaine</formula1>
    </dataValidation>
  </dataValidations>
  <pageMargins left="0.19685039370078741" right="0.19685039370078741" top="0.19685039370078741" bottom="0.19685039370078741" header="0" footer="0"/>
  <pageSetup paperSize="9" scale="5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90</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45292</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45293</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45294</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45295</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45296</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45297</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45298</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45299</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45300</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45301</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45302</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45303</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45304</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45305</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45306</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45307</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45308</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45309</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45310</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45311</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45312</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45313</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45314</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45315</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45316</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45317</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45318</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45319</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104" priority="8" operator="lessThan">
      <formula>0</formula>
    </cfRule>
    <cfRule type="cellIs" dxfId="103" priority="9" operator="greaterThan">
      <formula>0</formula>
    </cfRule>
  </conditionalFormatting>
  <conditionalFormatting sqref="K22:L29">
    <cfRule type="cellIs" dxfId="102" priority="6" operator="lessThan">
      <formula>0</formula>
    </cfRule>
    <cfRule type="cellIs" dxfId="101" priority="7" operator="greaterThan">
      <formula>0</formula>
    </cfRule>
  </conditionalFormatting>
  <conditionalFormatting sqref="K31:L38">
    <cfRule type="cellIs" dxfId="100" priority="4" operator="lessThan">
      <formula>0</formula>
    </cfRule>
    <cfRule type="cellIs" dxfId="99" priority="5" operator="greaterThan">
      <formula>0</formula>
    </cfRule>
  </conditionalFormatting>
  <conditionalFormatting sqref="K40:L47">
    <cfRule type="cellIs" dxfId="98" priority="2" operator="lessThan">
      <formula>0</formula>
    </cfRule>
    <cfRule type="cellIs" dxfId="97" priority="3" operator="greaterThan">
      <formula>0</formula>
    </cfRule>
  </conditionalFormatting>
  <conditionalFormatting sqref="M13:O19 M22:O28 M31:O37 M40:O46">
    <cfRule type="containsText" dxfId="96"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91</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45320</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45321</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45322</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45323</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45324</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45325</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45326</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45327</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45328</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45329</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45330</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45331</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45332</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45333</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45334</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45335</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45336</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45337</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45338</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45339</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45340</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45341</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45342</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45343</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45344</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45345</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45346</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45347</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95" priority="8" operator="lessThan">
      <formula>0</formula>
    </cfRule>
    <cfRule type="cellIs" dxfId="94" priority="9" operator="greaterThan">
      <formula>0</formula>
    </cfRule>
  </conditionalFormatting>
  <conditionalFormatting sqref="K22:L29">
    <cfRule type="cellIs" dxfId="93" priority="6" operator="lessThan">
      <formula>0</formula>
    </cfRule>
    <cfRule type="cellIs" dxfId="92" priority="7" operator="greaterThan">
      <formula>0</formula>
    </cfRule>
  </conditionalFormatting>
  <conditionalFormatting sqref="K31:L38">
    <cfRule type="cellIs" dxfId="91" priority="4" operator="lessThan">
      <formula>0</formula>
    </cfRule>
    <cfRule type="cellIs" dxfId="90" priority="5" operator="greaterThan">
      <formula>0</formula>
    </cfRule>
  </conditionalFormatting>
  <conditionalFormatting sqref="K40:L47">
    <cfRule type="cellIs" dxfId="89" priority="2" operator="lessThan">
      <formula>0</formula>
    </cfRule>
    <cfRule type="cellIs" dxfId="88" priority="3" operator="greaterThan">
      <formula>0</formula>
    </cfRule>
  </conditionalFormatting>
  <conditionalFormatting sqref="M13:O19 M22:O28 M31:O37 M40:O46">
    <cfRule type="containsText" dxfId="87"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W76"/>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92</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45348</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45349</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45350</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45351</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23" ht="24" customHeight="1" x14ac:dyDescent="0.25">
      <c r="A17" s="124"/>
      <c r="B17" s="5" t="s">
        <v>16</v>
      </c>
      <c r="C17" s="8">
        <f t="shared" si="1"/>
        <v>45352</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23" ht="24" customHeight="1" x14ac:dyDescent="0.25">
      <c r="A18" s="124"/>
      <c r="B18" s="5" t="s">
        <v>17</v>
      </c>
      <c r="C18" s="8">
        <f t="shared" si="1"/>
        <v>45353</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23" ht="24" customHeight="1" x14ac:dyDescent="0.25">
      <c r="A19" s="124"/>
      <c r="B19" s="5" t="s">
        <v>18</v>
      </c>
      <c r="C19" s="8">
        <f t="shared" si="1"/>
        <v>45354</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23"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23"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23" ht="24" customHeight="1" x14ac:dyDescent="0.25">
      <c r="A22" s="124"/>
      <c r="B22" s="5" t="s">
        <v>12</v>
      </c>
      <c r="C22" s="8">
        <f>C19+1</f>
        <v>45355</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23" ht="24" customHeight="1" x14ac:dyDescent="0.25">
      <c r="A23" s="124"/>
      <c r="B23" s="5" t="s">
        <v>13</v>
      </c>
      <c r="C23" s="8">
        <f>C22+1</f>
        <v>45356</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23" ht="24" customHeight="1" x14ac:dyDescent="0.25">
      <c r="A24" s="124"/>
      <c r="B24" s="5" t="s">
        <v>14</v>
      </c>
      <c r="C24" s="8">
        <f t="shared" ref="C24:C28" si="3">C23+1</f>
        <v>45357</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23" ht="24" customHeight="1" x14ac:dyDescent="0.25">
      <c r="A25" s="124"/>
      <c r="B25" s="5" t="s">
        <v>15</v>
      </c>
      <c r="C25" s="8">
        <f t="shared" si="3"/>
        <v>45358</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23" ht="24" customHeight="1" x14ac:dyDescent="0.25">
      <c r="A26" s="124"/>
      <c r="B26" s="5" t="s">
        <v>16</v>
      </c>
      <c r="C26" s="8">
        <f t="shared" si="3"/>
        <v>45359</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23" ht="24" customHeight="1" x14ac:dyDescent="0.25">
      <c r="A27" s="124"/>
      <c r="B27" s="5" t="s">
        <v>17</v>
      </c>
      <c r="C27" s="8">
        <f t="shared" si="3"/>
        <v>45360</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c r="W27" s="26"/>
    </row>
    <row r="28" spans="1:23" ht="24" customHeight="1" x14ac:dyDescent="0.25">
      <c r="A28" s="124"/>
      <c r="B28" s="5" t="s">
        <v>18</v>
      </c>
      <c r="C28" s="8">
        <f t="shared" si="3"/>
        <v>45361</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23"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23"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23" ht="24" customHeight="1" x14ac:dyDescent="0.25">
      <c r="A31" s="124"/>
      <c r="B31" s="5" t="s">
        <v>12</v>
      </c>
      <c r="C31" s="8">
        <f>C28+1</f>
        <v>45362</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23" ht="24" customHeight="1" x14ac:dyDescent="0.25">
      <c r="A32" s="124"/>
      <c r="B32" s="5" t="s">
        <v>13</v>
      </c>
      <c r="C32" s="8">
        <f>C31+1</f>
        <v>45363</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45364</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45365</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45366</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45367</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45368</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45369</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45370</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45371</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45372</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45373</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45374</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45375</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24" customHeight="1" x14ac:dyDescent="0.25">
      <c r="A48" s="124">
        <v>5</v>
      </c>
      <c r="B48" s="9" t="s">
        <v>42</v>
      </c>
      <c r="C48" s="27">
        <v>1</v>
      </c>
      <c r="D48" s="30">
        <f>IF(C48=1,'PLANNING TYPE'!$H$16,IF(C48=2,'PLANNING TYPE'!$Q$16,IF(C48=3,'PLANNING TYPE'!$H$27,IF(C48=4,'PLANNING TYPE'!$Q$27,""))))</f>
        <v>0</v>
      </c>
      <c r="E48" s="135" t="s">
        <v>48</v>
      </c>
      <c r="F48" s="135"/>
      <c r="G48" s="135"/>
      <c r="H48" s="135"/>
      <c r="I48" s="135"/>
      <c r="J48" s="135"/>
      <c r="K48" s="135"/>
      <c r="L48" s="135"/>
      <c r="M48" s="135"/>
      <c r="N48" s="135"/>
      <c r="O48" s="135"/>
      <c r="P48" s="135"/>
      <c r="Q48" s="135"/>
      <c r="R48" s="4" t="s">
        <v>52</v>
      </c>
      <c r="S48" s="4" t="s">
        <v>53</v>
      </c>
    </row>
    <row r="49" spans="1:19" ht="24" customHeight="1" x14ac:dyDescent="0.25">
      <c r="A49" s="124"/>
      <c r="B49" s="5" t="s">
        <v>12</v>
      </c>
      <c r="C49" s="8">
        <f>C46+1</f>
        <v>45376</v>
      </c>
      <c r="D49" s="25">
        <f>IF($C$48=1,'PLANNING TYPE'!B9,)+IF($C$48=2,'PLANNING TYPE'!K9,)+IF($C$48=3,'PLANNING TYPE'!B20,)+IF($C$48=4,'PLANNING TYPE'!K20,)</f>
        <v>0</v>
      </c>
      <c r="E49" s="25">
        <f>IF($C$48=1,'PLANNING TYPE'!C9,)+IF($C$48=2,'PLANNING TYPE'!L9,)+IF($C$48=3,'PLANNING TYPE'!C20,)+IF($C$48=4,'PLANNING TYPE'!L20,)</f>
        <v>0</v>
      </c>
      <c r="F49" s="25">
        <f>IF($C$48=1,'PLANNING TYPE'!D9,)+IF($C$48=2,'PLANNING TYPE'!M9,)+IF($C$48=3,'PLANNING TYPE'!D20,)+IF($C$48=4,'PLANNING TYPE'!M20,)</f>
        <v>0</v>
      </c>
      <c r="G49" s="25">
        <f>IF($C$48=1,'PLANNING TYPE'!E9,)+IF($C$48=2,'PLANNING TYPE'!N9,)+IF($C$48=3,'PLANNING TYPE'!E20,)+IF($C$48=4,'PLANNING TYPE'!N20,)</f>
        <v>0</v>
      </c>
      <c r="H49" s="25">
        <f>IF($C$48=1,'PLANNING TYPE'!F9,)+IF($C$48=2,'PLANNING TYPE'!O9,)+IF($C$48=3,'PLANNING TYPE'!F20,)+IF($C$48=4,'PLANNING TYPE'!O20,)</f>
        <v>0</v>
      </c>
      <c r="I49" s="25">
        <f>IF($C$48=1,'PLANNING TYPE'!G9,)+IF($C$48=2,'PLANNING TYPE'!P9,)+IF($C$48=3,'PLANNING TYPE'!G20,)+IF($C$48=4,'PLANNING TYPE'!P20,)</f>
        <v>0</v>
      </c>
      <c r="J49" s="6">
        <f>IF(MINUTE((E49-D49)+(G49-F49)+(I49-H49))=0,CEILING((E49-D49)+(G49-F49)+(I49-H49),"0:05")*24,FLOOR((E49-D49)+(G49-F49)+(I49-H49),"0:05")*24)</f>
        <v>0</v>
      </c>
      <c r="K49" s="120">
        <f>ROUND(IF($C$48=1,J49-'PLANNING TYPE'!H9,)+IF($C$48=2,J49-'PLANNING TYPE'!Q9,)+IF($C$48=3,J49-'PLANNING TYPE'!H20,)+IF($C$48=4,J49-'PLANNING TYPE'!Q20,),2)</f>
        <v>0</v>
      </c>
      <c r="L49" s="120"/>
      <c r="M49" s="119"/>
      <c r="N49" s="119"/>
      <c r="O49" s="119"/>
      <c r="P49" s="119"/>
      <c r="Q49" s="119"/>
      <c r="R49" s="28"/>
      <c r="S49" s="28"/>
    </row>
    <row r="50" spans="1:19" ht="24" customHeight="1" x14ac:dyDescent="0.25">
      <c r="A50" s="124"/>
      <c r="B50" s="5" t="s">
        <v>13</v>
      </c>
      <c r="C50" s="8">
        <f>C49+1</f>
        <v>45377</v>
      </c>
      <c r="D50" s="25">
        <f>IF($C$48=1,'PLANNING TYPE'!B10,)+IF($C$48=2,'PLANNING TYPE'!K10,)+IF($C$48=3,'PLANNING TYPE'!B21,)+IF($C$48=4,'PLANNING TYPE'!K21,)</f>
        <v>0</v>
      </c>
      <c r="E50" s="25">
        <f>IF($C$48=1,'PLANNING TYPE'!C10,)+IF($C$48=2,'PLANNING TYPE'!L10,)+IF($C$48=3,'PLANNING TYPE'!C21,)+IF($C$48=4,'PLANNING TYPE'!L21,)</f>
        <v>0</v>
      </c>
      <c r="F50" s="25">
        <f>IF($C$48=1,'PLANNING TYPE'!D10,)+IF($C$48=2,'PLANNING TYPE'!M10,)+IF($C$48=3,'PLANNING TYPE'!D21,)+IF($C$48=4,'PLANNING TYPE'!M21,)</f>
        <v>0</v>
      </c>
      <c r="G50" s="25">
        <f>IF($C$48=1,'PLANNING TYPE'!E10,)+IF($C$48=2,'PLANNING TYPE'!N10,)+IF($C$48=3,'PLANNING TYPE'!E21,)+IF($C$48=4,'PLANNING TYPE'!N21,)</f>
        <v>0</v>
      </c>
      <c r="H50" s="25">
        <f>IF($C$48=1,'PLANNING TYPE'!F10,)+IF($C$48=2,'PLANNING TYPE'!O10,)+IF($C$48=3,'PLANNING TYPE'!F21,)+IF($C$48=4,'PLANNING TYPE'!O21,)</f>
        <v>0</v>
      </c>
      <c r="I50" s="25">
        <f>IF($C$48=1,'PLANNING TYPE'!G10,)+IF($C$48=2,'PLANNING TYPE'!P10,)+IF($C$48=3,'PLANNING TYPE'!G21,)+IF($C$48=4,'PLANNING TYPE'!P21,)</f>
        <v>0</v>
      </c>
      <c r="J50" s="6">
        <f t="shared" ref="J50:J55" si="8">IF(MINUTE((E50-D50)+(G50-F50)+(I50-H50))=0,CEILING((E50-D50)+(G50-F50)+(I50-H50),"0:05")*24,FLOOR((E50-D50)+(G50-F50)+(I50-H50),"0:05")*24)</f>
        <v>0</v>
      </c>
      <c r="K50" s="120">
        <f>ROUND(IF($C$48=1,J50-'PLANNING TYPE'!H10,)+IF($C$48=2,J50-'PLANNING TYPE'!Q10,)+IF($C$48=3,J50-'PLANNING TYPE'!H21,)+IF($C$48=4,J50-'PLANNING TYPE'!Q21,),2)</f>
        <v>0</v>
      </c>
      <c r="L50" s="120"/>
      <c r="M50" s="119"/>
      <c r="N50" s="119"/>
      <c r="O50" s="119"/>
      <c r="P50" s="119"/>
      <c r="Q50" s="119"/>
      <c r="R50" s="28"/>
      <c r="S50" s="28"/>
    </row>
    <row r="51" spans="1:19" ht="24" customHeight="1" x14ac:dyDescent="0.25">
      <c r="A51" s="124"/>
      <c r="B51" s="5" t="s">
        <v>14</v>
      </c>
      <c r="C51" s="8">
        <f t="shared" ref="C51:C55" si="9">C50+1</f>
        <v>45378</v>
      </c>
      <c r="D51" s="25">
        <f>IF($C$48=1,'PLANNING TYPE'!B11,)+IF($C$48=2,'PLANNING TYPE'!K11,)+IF($C$48=3,'PLANNING TYPE'!B22,)+IF($C$48=4,'PLANNING TYPE'!K22,)</f>
        <v>0</v>
      </c>
      <c r="E51" s="25">
        <f>IF($C$48=1,'PLANNING TYPE'!C11,)+IF($C$48=2,'PLANNING TYPE'!L11,)+IF($C$48=3,'PLANNING TYPE'!C22,)+IF($C$48=4,'PLANNING TYPE'!L22,)</f>
        <v>0</v>
      </c>
      <c r="F51" s="25">
        <f>IF($C$48=1,'PLANNING TYPE'!D11,)+IF($C$48=2,'PLANNING TYPE'!M11,)+IF($C$48=3,'PLANNING TYPE'!D22,)+IF($C$48=4,'PLANNING TYPE'!M22,)</f>
        <v>0</v>
      </c>
      <c r="G51" s="25">
        <f>IF($C$48=1,'PLANNING TYPE'!E11,)+IF($C$48=2,'PLANNING TYPE'!N11,)+IF($C$48=3,'PLANNING TYPE'!E22,)+IF($C$48=4,'PLANNING TYPE'!N22,)</f>
        <v>0</v>
      </c>
      <c r="H51" s="25">
        <f>IF($C$48=1,'PLANNING TYPE'!F11,)+IF($C$48=2,'PLANNING TYPE'!O11,)+IF($C$48=3,'PLANNING TYPE'!F22,)+IF($C$48=4,'PLANNING TYPE'!O22,)</f>
        <v>0</v>
      </c>
      <c r="I51" s="25">
        <f>IF($C$48=1,'PLANNING TYPE'!G11,)+IF($C$48=2,'PLANNING TYPE'!P11,)+IF($C$48=3,'PLANNING TYPE'!G22,)+IF($C$48=4,'PLANNING TYPE'!P22,)</f>
        <v>0</v>
      </c>
      <c r="J51" s="6">
        <f t="shared" si="8"/>
        <v>0</v>
      </c>
      <c r="K51" s="120">
        <f>ROUND(IF($C$48=1,J51-'PLANNING TYPE'!H11,)+IF($C$48=2,J51-'PLANNING TYPE'!Q11,)+IF($C$48=3,J51-'PLANNING TYPE'!H22,)+IF($C$48=4,J51-'PLANNING TYPE'!Q22,),2)</f>
        <v>0</v>
      </c>
      <c r="L51" s="120"/>
      <c r="M51" s="119"/>
      <c r="N51" s="119"/>
      <c r="O51" s="119"/>
      <c r="P51" s="119"/>
      <c r="Q51" s="119"/>
      <c r="R51" s="28"/>
      <c r="S51" s="28"/>
    </row>
    <row r="52" spans="1:19" ht="24" customHeight="1" x14ac:dyDescent="0.25">
      <c r="A52" s="124"/>
      <c r="B52" s="5" t="s">
        <v>15</v>
      </c>
      <c r="C52" s="8">
        <f t="shared" si="9"/>
        <v>45379</v>
      </c>
      <c r="D52" s="25">
        <f>IF($C$48=1,'PLANNING TYPE'!B12,)+IF($C$48=2,'PLANNING TYPE'!K12,)+IF($C$48=3,'PLANNING TYPE'!B23,)+IF($C$48=4,'PLANNING TYPE'!K23,)</f>
        <v>0</v>
      </c>
      <c r="E52" s="25">
        <f>IF($C$48=1,'PLANNING TYPE'!C12,)+IF($C$48=2,'PLANNING TYPE'!L12,)+IF($C$48=3,'PLANNING TYPE'!C23,)+IF($C$48=4,'PLANNING TYPE'!L23,)</f>
        <v>0</v>
      </c>
      <c r="F52" s="25">
        <f>IF($C$48=1,'PLANNING TYPE'!D12,)+IF($C$48=2,'PLANNING TYPE'!M12,)+IF($C$48=3,'PLANNING TYPE'!D23,)+IF($C$48=4,'PLANNING TYPE'!M23,)</f>
        <v>0</v>
      </c>
      <c r="G52" s="25">
        <f>IF($C$48=1,'PLANNING TYPE'!E12,)+IF($C$48=2,'PLANNING TYPE'!N12,)+IF($C$48=3,'PLANNING TYPE'!E23,)+IF($C$48=4,'PLANNING TYPE'!N23,)</f>
        <v>0</v>
      </c>
      <c r="H52" s="25">
        <f>IF($C$48=1,'PLANNING TYPE'!F12,)+IF($C$48=2,'PLANNING TYPE'!O12,)+IF($C$48=3,'PLANNING TYPE'!F23,)+IF($C$48=4,'PLANNING TYPE'!O23,)</f>
        <v>0</v>
      </c>
      <c r="I52" s="25">
        <f>IF($C$48=1,'PLANNING TYPE'!G12,)+IF($C$48=2,'PLANNING TYPE'!P12,)+IF($C$48=3,'PLANNING TYPE'!G23,)+IF($C$48=4,'PLANNING TYPE'!P23,)</f>
        <v>0</v>
      </c>
      <c r="J52" s="6">
        <f t="shared" si="8"/>
        <v>0</v>
      </c>
      <c r="K52" s="120">
        <f>ROUND(IF($C$48=1,J52-'PLANNING TYPE'!H12,)+IF($C$48=2,J52-'PLANNING TYPE'!Q12,)+IF($C$48=3,J52-'PLANNING TYPE'!H23,)+IF($C$48=4,J52-'PLANNING TYPE'!Q23,),2)</f>
        <v>0</v>
      </c>
      <c r="L52" s="120"/>
      <c r="M52" s="119"/>
      <c r="N52" s="119"/>
      <c r="O52" s="119"/>
      <c r="P52" s="119"/>
      <c r="Q52" s="119"/>
      <c r="R52" s="28"/>
      <c r="S52" s="28"/>
    </row>
    <row r="53" spans="1:19" ht="24" customHeight="1" x14ac:dyDescent="0.25">
      <c r="A53" s="124"/>
      <c r="B53" s="5" t="s">
        <v>16</v>
      </c>
      <c r="C53" s="8">
        <f t="shared" si="9"/>
        <v>45380</v>
      </c>
      <c r="D53" s="25">
        <f>IF($C$48=1,'PLANNING TYPE'!B13,)+IF($C$48=2,'PLANNING TYPE'!K13,)+IF($C$48=3,'PLANNING TYPE'!B24,)+IF($C$48=4,'PLANNING TYPE'!K24,)</f>
        <v>0</v>
      </c>
      <c r="E53" s="25">
        <f>IF($C$48=1,'PLANNING TYPE'!C13,)+IF($C$48=2,'PLANNING TYPE'!L13,)+IF($C$48=3,'PLANNING TYPE'!C24,)+IF($C$48=4,'PLANNING TYPE'!L24,)</f>
        <v>0</v>
      </c>
      <c r="F53" s="25">
        <f>IF($C$48=1,'PLANNING TYPE'!D13,)+IF($C$48=2,'PLANNING TYPE'!M13,)+IF($C$48=3,'PLANNING TYPE'!D24,)+IF($C$48=4,'PLANNING TYPE'!M24,)</f>
        <v>0</v>
      </c>
      <c r="G53" s="25">
        <f>IF($C$48=1,'PLANNING TYPE'!E13,)+IF($C$48=2,'PLANNING TYPE'!N13,)+IF($C$48=3,'PLANNING TYPE'!E24,)+IF($C$48=4,'PLANNING TYPE'!N24,)</f>
        <v>0</v>
      </c>
      <c r="H53" s="25">
        <f>IF($C$48=1,'PLANNING TYPE'!F13,)+IF($C$48=2,'PLANNING TYPE'!O13,)+IF($C$48=3,'PLANNING TYPE'!F24,)+IF($C$48=4,'PLANNING TYPE'!O24,)</f>
        <v>0</v>
      </c>
      <c r="I53" s="25">
        <f>IF($C$48=1,'PLANNING TYPE'!G13,)+IF($C$48=2,'PLANNING TYPE'!P13,)+IF($C$48=3,'PLANNING TYPE'!G24,)+IF($C$48=4,'PLANNING TYPE'!P24,)</f>
        <v>0</v>
      </c>
      <c r="J53" s="6">
        <f t="shared" si="8"/>
        <v>0</v>
      </c>
      <c r="K53" s="120">
        <f>ROUND(IF($C$48=1,J53-'PLANNING TYPE'!H13,)+IF($C$48=2,J53-'PLANNING TYPE'!Q13,)+IF($C$48=3,J53-'PLANNING TYPE'!H24,)+IF($C$48=4,J53-'PLANNING TYPE'!Q24,),2)</f>
        <v>0</v>
      </c>
      <c r="L53" s="120"/>
      <c r="M53" s="119"/>
      <c r="N53" s="119"/>
      <c r="O53" s="119"/>
      <c r="P53" s="119"/>
      <c r="Q53" s="119"/>
      <c r="R53" s="28"/>
      <c r="S53" s="28"/>
    </row>
    <row r="54" spans="1:19" ht="24" customHeight="1" x14ac:dyDescent="0.25">
      <c r="A54" s="124"/>
      <c r="B54" s="5" t="s">
        <v>17</v>
      </c>
      <c r="C54" s="8">
        <f t="shared" si="9"/>
        <v>45381</v>
      </c>
      <c r="D54" s="25">
        <f>IF($C$48=1,'PLANNING TYPE'!B14,)+IF($C$48=2,'PLANNING TYPE'!K14,)+IF($C$48=3,'PLANNING TYPE'!B25,)+IF($C$48=4,'PLANNING TYPE'!K25,)</f>
        <v>0</v>
      </c>
      <c r="E54" s="25">
        <f>IF($C$48=1,'PLANNING TYPE'!C14,)+IF($C$48=2,'PLANNING TYPE'!L14,)+IF($C$48=3,'PLANNING TYPE'!C25,)+IF($C$48=4,'PLANNING TYPE'!L25,)</f>
        <v>0</v>
      </c>
      <c r="F54" s="25">
        <f>IF($C$48=1,'PLANNING TYPE'!D14,)+IF($C$48=2,'PLANNING TYPE'!M14,)+IF($C$48=3,'PLANNING TYPE'!D25,)+IF($C$48=4,'PLANNING TYPE'!M25,)</f>
        <v>0</v>
      </c>
      <c r="G54" s="25">
        <f>IF($C$48=1,'PLANNING TYPE'!E14,)+IF($C$48=2,'PLANNING TYPE'!N14,)+IF($C$48=3,'PLANNING TYPE'!E25,)+IF($C$48=4,'PLANNING TYPE'!N25,)</f>
        <v>0</v>
      </c>
      <c r="H54" s="25">
        <f>IF($C$48=1,'PLANNING TYPE'!F14,)+IF($C$48=2,'PLANNING TYPE'!O14,)+IF($C$48=3,'PLANNING TYPE'!F25,)+IF($C$48=4,'PLANNING TYPE'!O25,)</f>
        <v>0</v>
      </c>
      <c r="I54" s="25">
        <f>IF($C$48=1,'PLANNING TYPE'!G14,)+IF($C$48=2,'PLANNING TYPE'!P14,)+IF($C$48=3,'PLANNING TYPE'!G25,)+IF($C$48=4,'PLANNING TYPE'!P25,)</f>
        <v>0</v>
      </c>
      <c r="J54" s="6">
        <f t="shared" si="8"/>
        <v>0</v>
      </c>
      <c r="K54" s="120">
        <f>ROUND(IF($C$48=1,J54-'PLANNING TYPE'!H14,)+IF($C$48=2,J54-'PLANNING TYPE'!Q14,)+IF($C$48=3,J54-'PLANNING TYPE'!H25,)+IF($C$48=4,J54-'PLANNING TYPE'!Q25,),2)</f>
        <v>0</v>
      </c>
      <c r="L54" s="120"/>
      <c r="M54" s="119"/>
      <c r="N54" s="119"/>
      <c r="O54" s="119"/>
      <c r="P54" s="119"/>
      <c r="Q54" s="119"/>
      <c r="R54" s="28"/>
      <c r="S54" s="28"/>
    </row>
    <row r="55" spans="1:19" ht="24" customHeight="1" x14ac:dyDescent="0.25">
      <c r="A55" s="124"/>
      <c r="B55" s="5" t="s">
        <v>18</v>
      </c>
      <c r="C55" s="8">
        <f t="shared" si="9"/>
        <v>45382</v>
      </c>
      <c r="D55" s="25">
        <f>IF($C$48=1,'PLANNING TYPE'!B15,)+IF($C$48=2,'PLANNING TYPE'!K15,)+IF($C$48=3,'PLANNING TYPE'!B26,)+IF($C$48=4,'PLANNING TYPE'!K26,)</f>
        <v>0</v>
      </c>
      <c r="E55" s="25">
        <f>IF($C$48=1,'PLANNING TYPE'!C15,)+IF($C$48=2,'PLANNING TYPE'!L15,)+IF($C$48=3,'PLANNING TYPE'!C26,)+IF($C$48=4,'PLANNING TYPE'!L26,)</f>
        <v>0</v>
      </c>
      <c r="F55" s="25">
        <f>IF($C$48=1,'PLANNING TYPE'!D15,)+IF($C$48=2,'PLANNING TYPE'!M15,)+IF($C$48=3,'PLANNING TYPE'!D26,)+IF($C$48=4,'PLANNING TYPE'!M26,)</f>
        <v>0</v>
      </c>
      <c r="G55" s="25">
        <f>IF($C$48=1,'PLANNING TYPE'!E15,)+IF($C$48=2,'PLANNING TYPE'!N15,)+IF($C$48=3,'PLANNING TYPE'!E26,)+IF($C$48=4,'PLANNING TYPE'!N26,)</f>
        <v>0</v>
      </c>
      <c r="H55" s="25">
        <f>IF($C$48=1,'PLANNING TYPE'!F15,)+IF($C$48=2,'PLANNING TYPE'!O15,)+IF($C$48=3,'PLANNING TYPE'!F26,)+IF($C$48=4,'PLANNING TYPE'!O26,)</f>
        <v>0</v>
      </c>
      <c r="I55" s="25">
        <f>IF($C$48=1,'PLANNING TYPE'!G15,)+IF($C$48=2,'PLANNING TYPE'!P15,)+IF($C$48=3,'PLANNING TYPE'!G26,)+IF($C$48=4,'PLANNING TYPE'!P26,)</f>
        <v>0</v>
      </c>
      <c r="J55" s="6">
        <f t="shared" si="8"/>
        <v>0</v>
      </c>
      <c r="K55" s="120">
        <f>ROUND(IF($C$48=1,J55-'PLANNING TYPE'!H15,)+IF($C$48=2,J55-'PLANNING TYPE'!Q15,)+IF($C$48=3,J55-'PLANNING TYPE'!H26,)+IF($C$48=4,J55-'PLANNING TYPE'!Q26,),2)</f>
        <v>0</v>
      </c>
      <c r="L55" s="120"/>
      <c r="M55" s="119"/>
      <c r="N55" s="119"/>
      <c r="O55" s="119"/>
      <c r="P55" s="119"/>
      <c r="Q55" s="119"/>
      <c r="R55" s="28"/>
      <c r="S55" s="28"/>
    </row>
    <row r="56" spans="1:19" ht="24" customHeight="1" x14ac:dyDescent="0.25">
      <c r="A56" s="31"/>
      <c r="B56" s="31"/>
      <c r="C56" s="31"/>
      <c r="D56" s="31"/>
      <c r="E56" s="31"/>
      <c r="F56" s="31"/>
      <c r="G56" s="31"/>
      <c r="H56" s="116" t="s">
        <v>38</v>
      </c>
      <c r="I56" s="116"/>
      <c r="J56" s="6">
        <f>SUM(J49:J55)</f>
        <v>0</v>
      </c>
      <c r="K56" s="117">
        <f>SUM(K49:L55)</f>
        <v>0</v>
      </c>
      <c r="L56" s="118"/>
      <c r="M56" s="31"/>
      <c r="N56" s="31"/>
      <c r="O56" s="31"/>
      <c r="P56" s="31"/>
      <c r="Q56" s="31"/>
      <c r="R56" s="31"/>
      <c r="S56" s="31"/>
    </row>
    <row r="57" spans="1:19" ht="9.9499999999999993" customHeight="1" x14ac:dyDescent="0.25"/>
    <row r="58" spans="1:19" ht="20.100000000000001" customHeight="1" x14ac:dyDescent="0.25">
      <c r="A58" s="115" t="s">
        <v>40</v>
      </c>
      <c r="B58" s="115"/>
      <c r="C58" s="115"/>
      <c r="D58" s="115"/>
      <c r="E58" s="115"/>
      <c r="F58" s="115"/>
      <c r="G58" s="115"/>
      <c r="H58" s="115"/>
      <c r="I58" s="115"/>
      <c r="J58" s="115"/>
      <c r="K58" s="115"/>
      <c r="L58" s="115"/>
      <c r="M58" s="115"/>
      <c r="N58" s="115"/>
      <c r="O58" s="115"/>
      <c r="P58" s="115"/>
    </row>
    <row r="59" spans="1:19" ht="9.9499999999999993" customHeight="1" x14ac:dyDescent="0.25"/>
    <row r="60" spans="1:19" s="1" customFormat="1" ht="20.100000000000001" customHeight="1" x14ac:dyDescent="0.25">
      <c r="A60" s="103" t="s">
        <v>58</v>
      </c>
      <c r="B60" s="103"/>
      <c r="C60" s="103"/>
      <c r="D60" s="104"/>
      <c r="E60" s="104"/>
      <c r="F60" s="13"/>
      <c r="G60" s="103" t="s">
        <v>70</v>
      </c>
      <c r="H60" s="103"/>
      <c r="I60" s="103"/>
      <c r="J60" s="104"/>
      <c r="K60" s="104"/>
      <c r="L60" s="12"/>
      <c r="M60" s="103" t="s">
        <v>83</v>
      </c>
      <c r="N60" s="103"/>
      <c r="O60" s="103"/>
      <c r="P60" s="32">
        <f>SUM(R13:R19,R22:R28,R31:R37,R40:R46,R49:R55)</f>
        <v>0</v>
      </c>
    </row>
    <row r="61" spans="1:19" s="1" customFormat="1" ht="20.100000000000001" customHeight="1" x14ac:dyDescent="0.25">
      <c r="A61" s="103" t="s">
        <v>59</v>
      </c>
      <c r="B61" s="103"/>
      <c r="C61" s="103"/>
      <c r="D61" s="104"/>
      <c r="E61" s="104"/>
      <c r="F61" s="13"/>
      <c r="G61" s="103" t="s">
        <v>63</v>
      </c>
      <c r="H61" s="103"/>
      <c r="I61" s="103"/>
      <c r="J61" s="104"/>
      <c r="K61" s="104"/>
      <c r="L61" s="12"/>
      <c r="M61" s="103" t="s">
        <v>84</v>
      </c>
      <c r="N61" s="103"/>
      <c r="O61" s="103"/>
      <c r="P61" s="32">
        <f>IF(SUM(S13:S19,S22:S28,S31:S37,S40:S46,S49:S55)&gt;7,7,SUM(S13:S19,S22:S28,S31:S37,S40:S46,S49:S55))</f>
        <v>0</v>
      </c>
    </row>
    <row r="62" spans="1:19" s="1" customFormat="1" ht="20.100000000000001" customHeight="1" x14ac:dyDescent="0.25">
      <c r="A62" s="103" t="s">
        <v>50</v>
      </c>
      <c r="B62" s="103"/>
      <c r="C62" s="103"/>
      <c r="D62" s="104"/>
      <c r="E62" s="104"/>
      <c r="F62" s="13"/>
      <c r="G62" s="103" t="s">
        <v>66</v>
      </c>
      <c r="H62" s="103"/>
      <c r="I62" s="103"/>
      <c r="J62" s="104"/>
      <c r="K62" s="104"/>
      <c r="L62" s="12"/>
      <c r="M62" s="12"/>
    </row>
    <row r="63" spans="1:19" s="1" customFormat="1" ht="20.100000000000001" customHeight="1" x14ac:dyDescent="0.25">
      <c r="A63" s="103" t="s">
        <v>60</v>
      </c>
      <c r="B63" s="103"/>
      <c r="C63" s="103"/>
      <c r="D63" s="104"/>
      <c r="E63" s="104"/>
      <c r="F63" s="13"/>
      <c r="G63" s="103" t="s">
        <v>112</v>
      </c>
      <c r="H63" s="103"/>
      <c r="I63" s="103"/>
      <c r="J63" s="104"/>
      <c r="K63" s="104"/>
      <c r="M63" s="114" t="s">
        <v>86</v>
      </c>
      <c r="N63" s="114"/>
      <c r="O63" s="114"/>
      <c r="P63" s="114"/>
    </row>
    <row r="64" spans="1:19" s="1" customFormat="1" ht="20.100000000000001" customHeight="1" x14ac:dyDescent="0.25">
      <c r="A64" s="103" t="s">
        <v>61</v>
      </c>
      <c r="B64" s="103"/>
      <c r="C64" s="103"/>
      <c r="D64" s="104"/>
      <c r="E64" s="104"/>
      <c r="F64" s="13"/>
      <c r="G64" s="103" t="s">
        <v>67</v>
      </c>
      <c r="H64" s="103"/>
      <c r="I64" s="103"/>
      <c r="J64" s="104"/>
      <c r="K64" s="104"/>
      <c r="M64" s="114"/>
      <c r="N64" s="114"/>
      <c r="O64" s="114"/>
      <c r="P64" s="114"/>
    </row>
    <row r="65" spans="1:22" s="1" customFormat="1" ht="20.100000000000001" customHeight="1" x14ac:dyDescent="0.25">
      <c r="A65" s="103" t="s">
        <v>62</v>
      </c>
      <c r="B65" s="103"/>
      <c r="C65" s="103"/>
      <c r="D65" s="104"/>
      <c r="E65" s="104"/>
      <c r="F65" s="13"/>
      <c r="G65" s="103" t="s">
        <v>64</v>
      </c>
      <c r="H65" s="103"/>
      <c r="I65" s="103"/>
      <c r="J65" s="104"/>
      <c r="K65" s="104"/>
      <c r="M65" s="114"/>
      <c r="N65" s="114"/>
      <c r="O65" s="114"/>
      <c r="P65" s="114"/>
    </row>
    <row r="66" spans="1:22" s="1" customFormat="1" ht="20.100000000000001" customHeight="1" x14ac:dyDescent="0.25">
      <c r="A66" s="103" t="s">
        <v>55</v>
      </c>
      <c r="B66" s="103"/>
      <c r="C66" s="103"/>
      <c r="D66" s="104"/>
      <c r="E66" s="104"/>
      <c r="F66" s="13"/>
      <c r="G66" s="103" t="s">
        <v>65</v>
      </c>
      <c r="H66" s="103"/>
      <c r="I66" s="103"/>
      <c r="J66" s="104"/>
      <c r="K66" s="104"/>
      <c r="M66" s="114"/>
      <c r="N66" s="114"/>
      <c r="O66" s="114"/>
      <c r="P66" s="114"/>
      <c r="T66" s="12"/>
      <c r="U66" s="12"/>
      <c r="V66" s="12"/>
    </row>
    <row r="67" spans="1:22" s="1" customFormat="1" ht="20.100000000000001" customHeight="1" x14ac:dyDescent="0.25">
      <c r="A67" s="103" t="s">
        <v>57</v>
      </c>
      <c r="B67" s="103"/>
      <c r="C67" s="103"/>
      <c r="D67" s="104"/>
      <c r="E67" s="104"/>
      <c r="F67" s="13"/>
      <c r="G67" s="103" t="s">
        <v>76</v>
      </c>
      <c r="H67" s="103"/>
      <c r="I67" s="103"/>
      <c r="J67" s="104"/>
      <c r="K67" s="104"/>
    </row>
    <row r="68" spans="1:22" s="1" customFormat="1" ht="20.100000000000001" customHeight="1" x14ac:dyDescent="0.25">
      <c r="A68" s="103" t="s">
        <v>56</v>
      </c>
      <c r="B68" s="103"/>
      <c r="C68" s="103"/>
      <c r="D68" s="104"/>
      <c r="E68" s="104"/>
      <c r="F68" s="13"/>
      <c r="G68" s="103" t="s">
        <v>49</v>
      </c>
      <c r="H68" s="103"/>
      <c r="I68" s="103"/>
      <c r="J68" s="104"/>
      <c r="K68" s="104"/>
      <c r="M68" s="105" t="s">
        <v>85</v>
      </c>
      <c r="N68" s="106"/>
      <c r="O68" s="106"/>
      <c r="P68" s="107"/>
    </row>
    <row r="69" spans="1:22" s="1" customFormat="1" ht="20.100000000000001" customHeight="1" x14ac:dyDescent="0.25">
      <c r="A69" s="103" t="s">
        <v>78</v>
      </c>
      <c r="B69" s="103"/>
      <c r="C69" s="103"/>
      <c r="D69" s="104"/>
      <c r="E69" s="104"/>
      <c r="F69" s="13"/>
      <c r="G69" s="103" t="s">
        <v>81</v>
      </c>
      <c r="H69" s="103"/>
      <c r="I69" s="103"/>
      <c r="J69" s="104"/>
      <c r="K69" s="104"/>
      <c r="M69" s="108"/>
      <c r="N69" s="109"/>
      <c r="O69" s="109"/>
      <c r="P69" s="110"/>
    </row>
    <row r="70" spans="1:22" s="1" customFormat="1" ht="20.100000000000001" customHeight="1" x14ac:dyDescent="0.25">
      <c r="A70" s="103" t="s">
        <v>77</v>
      </c>
      <c r="B70" s="103"/>
      <c r="C70" s="103"/>
      <c r="D70" s="104"/>
      <c r="E70" s="104"/>
      <c r="F70" s="13"/>
      <c r="G70" s="103" t="s">
        <v>82</v>
      </c>
      <c r="H70" s="103"/>
      <c r="I70" s="103"/>
      <c r="J70" s="104"/>
      <c r="K70" s="104"/>
      <c r="M70" s="108"/>
      <c r="N70" s="109"/>
      <c r="O70" s="109"/>
      <c r="P70" s="110"/>
    </row>
    <row r="71" spans="1:22" s="1" customFormat="1" ht="20.100000000000001" customHeight="1" x14ac:dyDescent="0.25">
      <c r="A71" s="103" t="s">
        <v>71</v>
      </c>
      <c r="B71" s="103"/>
      <c r="C71" s="103"/>
      <c r="D71" s="104"/>
      <c r="E71" s="104"/>
      <c r="F71" s="13"/>
      <c r="M71" s="111"/>
      <c r="N71" s="112"/>
      <c r="O71" s="112"/>
      <c r="P71" s="113"/>
    </row>
    <row r="72" spans="1:22" s="1" customFormat="1" ht="20.100000000000001" customHeight="1" x14ac:dyDescent="0.25">
      <c r="A72" s="103" t="s">
        <v>72</v>
      </c>
      <c r="B72" s="103"/>
      <c r="C72" s="103"/>
      <c r="D72" s="104"/>
      <c r="E72" s="104"/>
      <c r="F72" s="13"/>
    </row>
    <row r="73" spans="1:22" s="1" customFormat="1" ht="20.100000000000001" customHeight="1" x14ac:dyDescent="0.25">
      <c r="A73" s="12"/>
      <c r="B73" s="12"/>
      <c r="C73" s="12"/>
      <c r="D73" s="12"/>
      <c r="E73" s="13"/>
      <c r="F73" s="13"/>
      <c r="G73" s="2"/>
      <c r="H73" s="2"/>
      <c r="I73" s="2"/>
    </row>
    <row r="74" spans="1:22" ht="20.100000000000001" customHeight="1" x14ac:dyDescent="0.25">
      <c r="A74" s="12"/>
      <c r="B74" s="12"/>
      <c r="C74" s="12"/>
      <c r="D74" s="12"/>
      <c r="E74" s="13"/>
      <c r="F74" s="13"/>
    </row>
    <row r="75" spans="1:22" ht="20.100000000000001" customHeight="1" x14ac:dyDescent="0.25">
      <c r="A75" s="12"/>
      <c r="B75" s="12"/>
      <c r="C75" s="12"/>
      <c r="D75" s="12"/>
      <c r="E75" s="13"/>
      <c r="F75" s="13"/>
    </row>
    <row r="76" spans="1:22" ht="20.100000000000001" customHeight="1" x14ac:dyDescent="0.25">
      <c r="B76" s="12"/>
      <c r="C76" s="12"/>
      <c r="D76" s="12"/>
      <c r="E76" s="13"/>
      <c r="F76" s="13"/>
    </row>
  </sheetData>
  <sheetProtection password="CC6E" sheet="1" objects="1" scenarios="1"/>
  <mergeCells count="196">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K33:L33"/>
    <mergeCell ref="M33:O33"/>
    <mergeCell ref="P33:Q33"/>
    <mergeCell ref="K34:L34"/>
    <mergeCell ref="M34:O34"/>
    <mergeCell ref="P34:Q34"/>
    <mergeCell ref="H29:I29"/>
    <mergeCell ref="K29:L29"/>
    <mergeCell ref="A30:A37"/>
    <mergeCell ref="E30:Q30"/>
    <mergeCell ref="K31:L31"/>
    <mergeCell ref="M31:O31"/>
    <mergeCell ref="P31:Q31"/>
    <mergeCell ref="K32:L32"/>
    <mergeCell ref="M32:O32"/>
    <mergeCell ref="P32:Q32"/>
    <mergeCell ref="H38:I38"/>
    <mergeCell ref="K38:L38"/>
    <mergeCell ref="A39:A46"/>
    <mergeCell ref="E39:Q39"/>
    <mergeCell ref="K40:L40"/>
    <mergeCell ref="M40:O40"/>
    <mergeCell ref="P40:Q40"/>
    <mergeCell ref="K35:L35"/>
    <mergeCell ref="M35:O35"/>
    <mergeCell ref="P35:Q35"/>
    <mergeCell ref="K36:L36"/>
    <mergeCell ref="M36:O36"/>
    <mergeCell ref="P36:Q36"/>
    <mergeCell ref="K41:L41"/>
    <mergeCell ref="M41:O41"/>
    <mergeCell ref="P41:Q41"/>
    <mergeCell ref="K42:L42"/>
    <mergeCell ref="M42:O42"/>
    <mergeCell ref="P42:Q42"/>
    <mergeCell ref="K37:L37"/>
    <mergeCell ref="M37:O37"/>
    <mergeCell ref="P37:Q37"/>
    <mergeCell ref="K45:L45"/>
    <mergeCell ref="M45:O45"/>
    <mergeCell ref="P45:Q45"/>
    <mergeCell ref="K46:L46"/>
    <mergeCell ref="M46:O46"/>
    <mergeCell ref="P46:Q46"/>
    <mergeCell ref="K43:L43"/>
    <mergeCell ref="M43:O43"/>
    <mergeCell ref="P43:Q43"/>
    <mergeCell ref="K44:L44"/>
    <mergeCell ref="M44:O44"/>
    <mergeCell ref="P44:Q44"/>
    <mergeCell ref="H47:I47"/>
    <mergeCell ref="K47:L47"/>
    <mergeCell ref="A48:A55"/>
    <mergeCell ref="E48:Q48"/>
    <mergeCell ref="K49:L49"/>
    <mergeCell ref="M49:O49"/>
    <mergeCell ref="P49:Q49"/>
    <mergeCell ref="K50:L50"/>
    <mergeCell ref="M50:O50"/>
    <mergeCell ref="P50:Q50"/>
    <mergeCell ref="K53:L53"/>
    <mergeCell ref="M53:O53"/>
    <mergeCell ref="P53:Q53"/>
    <mergeCell ref="K54:L54"/>
    <mergeCell ref="M54:O54"/>
    <mergeCell ref="P54:Q54"/>
    <mergeCell ref="K51:L51"/>
    <mergeCell ref="M51:O51"/>
    <mergeCell ref="P51:Q51"/>
    <mergeCell ref="K52:L52"/>
    <mergeCell ref="M52:O52"/>
    <mergeCell ref="P52:Q52"/>
    <mergeCell ref="M60:O60"/>
    <mergeCell ref="A61:C61"/>
    <mergeCell ref="D61:E61"/>
    <mergeCell ref="G61:I61"/>
    <mergeCell ref="J61:K61"/>
    <mergeCell ref="M61:O61"/>
    <mergeCell ref="K55:L55"/>
    <mergeCell ref="M55:O55"/>
    <mergeCell ref="P55:Q55"/>
    <mergeCell ref="H56:I56"/>
    <mergeCell ref="K56:L56"/>
    <mergeCell ref="A58:P58"/>
    <mergeCell ref="A62:C62"/>
    <mergeCell ref="D62:E62"/>
    <mergeCell ref="G62:I62"/>
    <mergeCell ref="J62:K62"/>
    <mergeCell ref="A63:C63"/>
    <mergeCell ref="D63:E63"/>
    <mergeCell ref="G63:I63"/>
    <mergeCell ref="J63:K63"/>
    <mergeCell ref="A60:C60"/>
    <mergeCell ref="D60:E60"/>
    <mergeCell ref="G60:I60"/>
    <mergeCell ref="J60:K60"/>
    <mergeCell ref="M68:P71"/>
    <mergeCell ref="A69:C69"/>
    <mergeCell ref="D69:E69"/>
    <mergeCell ref="G69:I69"/>
    <mergeCell ref="J69:K69"/>
    <mergeCell ref="A70:C70"/>
    <mergeCell ref="D66:E66"/>
    <mergeCell ref="G66:I66"/>
    <mergeCell ref="J66:K66"/>
    <mergeCell ref="A67:C67"/>
    <mergeCell ref="D67:E67"/>
    <mergeCell ref="G67:I67"/>
    <mergeCell ref="J67:K67"/>
    <mergeCell ref="M63:P66"/>
    <mergeCell ref="A64:C64"/>
    <mergeCell ref="D64:E64"/>
    <mergeCell ref="G64:I64"/>
    <mergeCell ref="J64:K64"/>
    <mergeCell ref="A65:C65"/>
    <mergeCell ref="D65:E65"/>
    <mergeCell ref="G65:I65"/>
    <mergeCell ref="J65:K65"/>
    <mergeCell ref="A66:C66"/>
    <mergeCell ref="D70:E70"/>
    <mergeCell ref="G70:I70"/>
    <mergeCell ref="J70:K70"/>
    <mergeCell ref="A71:C71"/>
    <mergeCell ref="D71:E71"/>
    <mergeCell ref="A72:C72"/>
    <mergeCell ref="D72:E72"/>
    <mergeCell ref="A68:C68"/>
    <mergeCell ref="D68:E68"/>
    <mergeCell ref="G68:I68"/>
    <mergeCell ref="J68:K68"/>
  </mergeCells>
  <conditionalFormatting sqref="K13:L20">
    <cfRule type="cellIs" dxfId="86" priority="10" operator="lessThan">
      <formula>0</formula>
    </cfRule>
    <cfRule type="cellIs" dxfId="85" priority="11" operator="greaterThan">
      <formula>0</formula>
    </cfRule>
  </conditionalFormatting>
  <conditionalFormatting sqref="K22:L29">
    <cfRule type="cellIs" dxfId="84" priority="8" operator="lessThan">
      <formula>0</formula>
    </cfRule>
    <cfRule type="cellIs" dxfId="83" priority="9" operator="greaterThan">
      <formula>0</formula>
    </cfRule>
  </conditionalFormatting>
  <conditionalFormatting sqref="K31:L38">
    <cfRule type="cellIs" dxfId="82" priority="6" operator="lessThan">
      <formula>0</formula>
    </cfRule>
    <cfRule type="cellIs" dxfId="81" priority="7" operator="greaterThan">
      <formula>0</formula>
    </cfRule>
  </conditionalFormatting>
  <conditionalFormatting sqref="K40:L47">
    <cfRule type="cellIs" dxfId="80" priority="4" operator="lessThan">
      <formula>0</formula>
    </cfRule>
    <cfRule type="cellIs" dxfId="79" priority="5" operator="greaterThan">
      <formula>0</formula>
    </cfRule>
  </conditionalFormatting>
  <conditionalFormatting sqref="K49:L56">
    <cfRule type="cellIs" dxfId="78" priority="2" operator="lessThan">
      <formula>0</formula>
    </cfRule>
    <cfRule type="cellIs" dxfId="77" priority="3" operator="greaterThan">
      <formula>0</formula>
    </cfRule>
  </conditionalFormatting>
  <conditionalFormatting sqref="M13:O19 M22:O28 M31:O37 M40:O46 M49:O55">
    <cfRule type="containsText" dxfId="76" priority="1" operator="containsText" text="CP">
      <formula>NOT(ISERROR(SEARCH("CP",M13)))</formula>
    </cfRule>
  </conditionalFormatting>
  <dataValidations count="3">
    <dataValidation type="list" allowBlank="1" showInputMessage="1" showErrorMessage="1" sqref="S13:S19 S22:S28 S31:S37 S40:S46 S49:S55">
      <formula1>ticketresto</formula1>
    </dataValidation>
    <dataValidation type="list" allowBlank="1" showInputMessage="1" showErrorMessage="1" sqref="R31:R37 R40:R46 R49:R55 R22:R28 R13:R19">
      <formula1>primecoupure</formula1>
    </dataValidation>
    <dataValidation type="list" allowBlank="1" showInputMessage="1" showErrorMessage="1" sqref="C12 C21 C30 C39 C48">
      <formula1>semaine</formula1>
    </dataValidation>
  </dataValidations>
  <pageMargins left="0.19685039370078741" right="0.19685039370078741" top="0.19685039370078741" bottom="0.19685039370078741" header="0" footer="0"/>
  <pageSetup paperSize="9" scale="51"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93</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45383</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45384</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45385</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45386</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45387</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45388</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45389</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45390</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45391</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45392</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45393</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45394</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45395</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45396</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45397</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45398</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45399</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45400</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45401</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45402</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45403</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45404</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45405</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45406</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45407</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45408</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45409</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45410</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75" priority="8" operator="lessThan">
      <formula>0</formula>
    </cfRule>
    <cfRule type="cellIs" dxfId="74" priority="9" operator="greaterThan">
      <formula>0</formula>
    </cfRule>
  </conditionalFormatting>
  <conditionalFormatting sqref="K22:L29">
    <cfRule type="cellIs" dxfId="73" priority="6" operator="lessThan">
      <formula>0</formula>
    </cfRule>
    <cfRule type="cellIs" dxfId="72" priority="7" operator="greaterThan">
      <formula>0</formula>
    </cfRule>
  </conditionalFormatting>
  <conditionalFormatting sqref="K31:L38">
    <cfRule type="cellIs" dxfId="71" priority="4" operator="lessThan">
      <formula>0</formula>
    </cfRule>
    <cfRule type="cellIs" dxfId="70" priority="5" operator="greaterThan">
      <formula>0</formula>
    </cfRule>
  </conditionalFormatting>
  <conditionalFormatting sqref="K40:L47">
    <cfRule type="cellIs" dxfId="69" priority="2" operator="lessThan">
      <formula>0</formula>
    </cfRule>
    <cfRule type="cellIs" dxfId="68" priority="3" operator="greaterThan">
      <formula>0</formula>
    </cfRule>
  </conditionalFormatting>
  <conditionalFormatting sqref="M13:O19 M22:O28 M31:O37 M40:O46">
    <cfRule type="containsText" dxfId="67"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94</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45411</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45412</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45413</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45414</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45415</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45416</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45417</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45418</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45419</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45420</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45421</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45422</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45423</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45424</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45425</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45426</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45427</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45428</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45429</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45430</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45431</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45432</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45433</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45434</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45435</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45436</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45437</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45438</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66" priority="8" operator="lessThan">
      <formula>0</formula>
    </cfRule>
    <cfRule type="cellIs" dxfId="65" priority="9" operator="greaterThan">
      <formula>0</formula>
    </cfRule>
  </conditionalFormatting>
  <conditionalFormatting sqref="K22:L29">
    <cfRule type="cellIs" dxfId="64" priority="6" operator="lessThan">
      <formula>0</formula>
    </cfRule>
    <cfRule type="cellIs" dxfId="63" priority="7" operator="greaterThan">
      <formula>0</formula>
    </cfRule>
  </conditionalFormatting>
  <conditionalFormatting sqref="K31:L38">
    <cfRule type="cellIs" dxfId="62" priority="4" operator="lessThan">
      <formula>0</formula>
    </cfRule>
    <cfRule type="cellIs" dxfId="61" priority="5" operator="greaterThan">
      <formula>0</formula>
    </cfRule>
  </conditionalFormatting>
  <conditionalFormatting sqref="K40:L47">
    <cfRule type="cellIs" dxfId="60" priority="2" operator="lessThan">
      <formula>0</formula>
    </cfRule>
    <cfRule type="cellIs" dxfId="59" priority="3" operator="greaterThan">
      <formula>0</formula>
    </cfRule>
  </conditionalFormatting>
  <conditionalFormatting sqref="M13:O19 M22:O28 M31:O37 M40:O46">
    <cfRule type="containsText" dxfId="58"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W76"/>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95</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45439</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45440</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45441</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45442</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23" ht="24" customHeight="1" x14ac:dyDescent="0.25">
      <c r="A17" s="124"/>
      <c r="B17" s="5" t="s">
        <v>16</v>
      </c>
      <c r="C17" s="8">
        <f t="shared" si="1"/>
        <v>45443</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23" ht="24" customHeight="1" x14ac:dyDescent="0.25">
      <c r="A18" s="124"/>
      <c r="B18" s="5" t="s">
        <v>17</v>
      </c>
      <c r="C18" s="8">
        <f t="shared" si="1"/>
        <v>45444</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23" ht="24" customHeight="1" x14ac:dyDescent="0.25">
      <c r="A19" s="124"/>
      <c r="B19" s="5" t="s">
        <v>18</v>
      </c>
      <c r="C19" s="8">
        <f t="shared" si="1"/>
        <v>45445</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23"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23"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23" ht="24" customHeight="1" x14ac:dyDescent="0.25">
      <c r="A22" s="124"/>
      <c r="B22" s="5" t="s">
        <v>12</v>
      </c>
      <c r="C22" s="8">
        <f>C19+1</f>
        <v>45446</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23" ht="24" customHeight="1" x14ac:dyDescent="0.25">
      <c r="A23" s="124"/>
      <c r="B23" s="5" t="s">
        <v>13</v>
      </c>
      <c r="C23" s="8">
        <f>C22+1</f>
        <v>45447</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23" ht="24" customHeight="1" x14ac:dyDescent="0.25">
      <c r="A24" s="124"/>
      <c r="B24" s="5" t="s">
        <v>14</v>
      </c>
      <c r="C24" s="8">
        <f t="shared" ref="C24:C28" si="3">C23+1</f>
        <v>45448</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23" ht="24" customHeight="1" x14ac:dyDescent="0.25">
      <c r="A25" s="124"/>
      <c r="B25" s="5" t="s">
        <v>15</v>
      </c>
      <c r="C25" s="8">
        <f t="shared" si="3"/>
        <v>45449</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23" ht="24" customHeight="1" x14ac:dyDescent="0.25">
      <c r="A26" s="124"/>
      <c r="B26" s="5" t="s">
        <v>16</v>
      </c>
      <c r="C26" s="8">
        <f t="shared" si="3"/>
        <v>45450</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23" ht="24" customHeight="1" x14ac:dyDescent="0.25">
      <c r="A27" s="124"/>
      <c r="B27" s="5" t="s">
        <v>17</v>
      </c>
      <c r="C27" s="8">
        <f t="shared" si="3"/>
        <v>45451</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c r="W27" s="26"/>
    </row>
    <row r="28" spans="1:23" ht="24" customHeight="1" x14ac:dyDescent="0.25">
      <c r="A28" s="124"/>
      <c r="B28" s="5" t="s">
        <v>18</v>
      </c>
      <c r="C28" s="8">
        <f t="shared" si="3"/>
        <v>45452</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23"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23"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23" ht="24" customHeight="1" x14ac:dyDescent="0.25">
      <c r="A31" s="124"/>
      <c r="B31" s="5" t="s">
        <v>12</v>
      </c>
      <c r="C31" s="8">
        <f>C28+1</f>
        <v>45453</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23" ht="24" customHeight="1" x14ac:dyDescent="0.25">
      <c r="A32" s="124"/>
      <c r="B32" s="5" t="s">
        <v>13</v>
      </c>
      <c r="C32" s="8">
        <f>C31+1</f>
        <v>45454</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45455</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45456</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45457</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45458</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45459</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45460</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45461</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45462</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45463</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45464</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45465</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45466</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24" customHeight="1" x14ac:dyDescent="0.25">
      <c r="A48" s="124">
        <v>5</v>
      </c>
      <c r="B48" s="9" t="s">
        <v>42</v>
      </c>
      <c r="C48" s="27">
        <v>1</v>
      </c>
      <c r="D48" s="30">
        <f>IF(C48=1,'PLANNING TYPE'!$H$16,IF(C48=2,'PLANNING TYPE'!$Q$16,IF(C48=3,'PLANNING TYPE'!$H$27,IF(C48=4,'PLANNING TYPE'!$Q$27,""))))</f>
        <v>0</v>
      </c>
      <c r="E48" s="135" t="s">
        <v>48</v>
      </c>
      <c r="F48" s="135"/>
      <c r="G48" s="135"/>
      <c r="H48" s="135"/>
      <c r="I48" s="135"/>
      <c r="J48" s="135"/>
      <c r="K48" s="135"/>
      <c r="L48" s="135"/>
      <c r="M48" s="135"/>
      <c r="N48" s="135"/>
      <c r="O48" s="135"/>
      <c r="P48" s="135"/>
      <c r="Q48" s="135"/>
      <c r="R48" s="4" t="s">
        <v>52</v>
      </c>
      <c r="S48" s="4" t="s">
        <v>53</v>
      </c>
    </row>
    <row r="49" spans="1:19" ht="24" customHeight="1" x14ac:dyDescent="0.25">
      <c r="A49" s="124"/>
      <c r="B49" s="5" t="s">
        <v>12</v>
      </c>
      <c r="C49" s="8">
        <f>C46+1</f>
        <v>45467</v>
      </c>
      <c r="D49" s="25">
        <f>IF($C$48=1,'PLANNING TYPE'!B9,)+IF($C$48=2,'PLANNING TYPE'!K9,)+IF($C$48=3,'PLANNING TYPE'!B20,)+IF($C$48=4,'PLANNING TYPE'!K20,)</f>
        <v>0</v>
      </c>
      <c r="E49" s="25">
        <f>IF($C$48=1,'PLANNING TYPE'!C9,)+IF($C$48=2,'PLANNING TYPE'!L9,)+IF($C$48=3,'PLANNING TYPE'!C20,)+IF($C$48=4,'PLANNING TYPE'!L20,)</f>
        <v>0</v>
      </c>
      <c r="F49" s="25">
        <f>IF($C$48=1,'PLANNING TYPE'!D9,)+IF($C$48=2,'PLANNING TYPE'!M9,)+IF($C$48=3,'PLANNING TYPE'!D20,)+IF($C$48=4,'PLANNING TYPE'!M20,)</f>
        <v>0</v>
      </c>
      <c r="G49" s="25">
        <f>IF($C$48=1,'PLANNING TYPE'!E9,)+IF($C$48=2,'PLANNING TYPE'!N9,)+IF($C$48=3,'PLANNING TYPE'!E20,)+IF($C$48=4,'PLANNING TYPE'!N20,)</f>
        <v>0</v>
      </c>
      <c r="H49" s="25">
        <f>IF($C$48=1,'PLANNING TYPE'!F9,)+IF($C$48=2,'PLANNING TYPE'!O9,)+IF($C$48=3,'PLANNING TYPE'!F20,)+IF($C$48=4,'PLANNING TYPE'!O20,)</f>
        <v>0</v>
      </c>
      <c r="I49" s="25">
        <f>IF($C$48=1,'PLANNING TYPE'!G9,)+IF($C$48=2,'PLANNING TYPE'!P9,)+IF($C$48=3,'PLANNING TYPE'!G20,)+IF($C$48=4,'PLANNING TYPE'!P20,)</f>
        <v>0</v>
      </c>
      <c r="J49" s="6">
        <f>IF(MINUTE((E49-D49)+(G49-F49)+(I49-H49))=0,CEILING((E49-D49)+(G49-F49)+(I49-H49),"0:05")*24,FLOOR((E49-D49)+(G49-F49)+(I49-H49),"0:05")*24)</f>
        <v>0</v>
      </c>
      <c r="K49" s="120">
        <f>ROUND(IF($C$48=1,J49-'PLANNING TYPE'!H9,)+IF($C$48=2,J49-'PLANNING TYPE'!Q9,)+IF($C$48=3,J49-'PLANNING TYPE'!H20,)+IF($C$48=4,J49-'PLANNING TYPE'!Q20,),2)</f>
        <v>0</v>
      </c>
      <c r="L49" s="120"/>
      <c r="M49" s="119"/>
      <c r="N49" s="119"/>
      <c r="O49" s="119"/>
      <c r="P49" s="119"/>
      <c r="Q49" s="119"/>
      <c r="R49" s="28"/>
      <c r="S49" s="28"/>
    </row>
    <row r="50" spans="1:19" ht="24" customHeight="1" x14ac:dyDescent="0.25">
      <c r="A50" s="124"/>
      <c r="B50" s="5" t="s">
        <v>13</v>
      </c>
      <c r="C50" s="8">
        <f>C49+1</f>
        <v>45468</v>
      </c>
      <c r="D50" s="25">
        <f>IF($C$48=1,'PLANNING TYPE'!B10,)+IF($C$48=2,'PLANNING TYPE'!K10,)+IF($C$48=3,'PLANNING TYPE'!B21,)+IF($C$48=4,'PLANNING TYPE'!K21,)</f>
        <v>0</v>
      </c>
      <c r="E50" s="25">
        <f>IF($C$48=1,'PLANNING TYPE'!C10,)+IF($C$48=2,'PLANNING TYPE'!L10,)+IF($C$48=3,'PLANNING TYPE'!C21,)+IF($C$48=4,'PLANNING TYPE'!L21,)</f>
        <v>0</v>
      </c>
      <c r="F50" s="25">
        <f>IF($C$48=1,'PLANNING TYPE'!D10,)+IF($C$48=2,'PLANNING TYPE'!M10,)+IF($C$48=3,'PLANNING TYPE'!D21,)+IF($C$48=4,'PLANNING TYPE'!M21,)</f>
        <v>0</v>
      </c>
      <c r="G50" s="25">
        <f>IF($C$48=1,'PLANNING TYPE'!E10,)+IF($C$48=2,'PLANNING TYPE'!N10,)+IF($C$48=3,'PLANNING TYPE'!E21,)+IF($C$48=4,'PLANNING TYPE'!N21,)</f>
        <v>0</v>
      </c>
      <c r="H50" s="25">
        <f>IF($C$48=1,'PLANNING TYPE'!F10,)+IF($C$48=2,'PLANNING TYPE'!O10,)+IF($C$48=3,'PLANNING TYPE'!F21,)+IF($C$48=4,'PLANNING TYPE'!O21,)</f>
        <v>0</v>
      </c>
      <c r="I50" s="25">
        <f>IF($C$48=1,'PLANNING TYPE'!G10,)+IF($C$48=2,'PLANNING TYPE'!P10,)+IF($C$48=3,'PLANNING TYPE'!G21,)+IF($C$48=4,'PLANNING TYPE'!P21,)</f>
        <v>0</v>
      </c>
      <c r="J50" s="6">
        <f t="shared" ref="J50:J55" si="8">IF(MINUTE((E50-D50)+(G50-F50)+(I50-H50))=0,CEILING((E50-D50)+(G50-F50)+(I50-H50),"0:05")*24,FLOOR((E50-D50)+(G50-F50)+(I50-H50),"0:05")*24)</f>
        <v>0</v>
      </c>
      <c r="K50" s="120">
        <f>ROUND(IF($C$48=1,J50-'PLANNING TYPE'!H10,)+IF($C$48=2,J50-'PLANNING TYPE'!Q10,)+IF($C$48=3,J50-'PLANNING TYPE'!H21,)+IF($C$48=4,J50-'PLANNING TYPE'!Q21,),2)</f>
        <v>0</v>
      </c>
      <c r="L50" s="120"/>
      <c r="M50" s="119"/>
      <c r="N50" s="119"/>
      <c r="O50" s="119"/>
      <c r="P50" s="119"/>
      <c r="Q50" s="119"/>
      <c r="R50" s="28"/>
      <c r="S50" s="28"/>
    </row>
    <row r="51" spans="1:19" ht="24" customHeight="1" x14ac:dyDescent="0.25">
      <c r="A51" s="124"/>
      <c r="B51" s="5" t="s">
        <v>14</v>
      </c>
      <c r="C51" s="8">
        <f t="shared" ref="C51:C55" si="9">C50+1</f>
        <v>45469</v>
      </c>
      <c r="D51" s="25">
        <f>IF($C$48=1,'PLANNING TYPE'!B11,)+IF($C$48=2,'PLANNING TYPE'!K11,)+IF($C$48=3,'PLANNING TYPE'!B22,)+IF($C$48=4,'PLANNING TYPE'!K22,)</f>
        <v>0</v>
      </c>
      <c r="E51" s="25">
        <f>IF($C$48=1,'PLANNING TYPE'!C11,)+IF($C$48=2,'PLANNING TYPE'!L11,)+IF($C$48=3,'PLANNING TYPE'!C22,)+IF($C$48=4,'PLANNING TYPE'!L22,)</f>
        <v>0</v>
      </c>
      <c r="F51" s="25">
        <f>IF($C$48=1,'PLANNING TYPE'!D11,)+IF($C$48=2,'PLANNING TYPE'!M11,)+IF($C$48=3,'PLANNING TYPE'!D22,)+IF($C$48=4,'PLANNING TYPE'!M22,)</f>
        <v>0</v>
      </c>
      <c r="G51" s="25">
        <f>IF($C$48=1,'PLANNING TYPE'!E11,)+IF($C$48=2,'PLANNING TYPE'!N11,)+IF($C$48=3,'PLANNING TYPE'!E22,)+IF($C$48=4,'PLANNING TYPE'!N22,)</f>
        <v>0</v>
      </c>
      <c r="H51" s="25">
        <f>IF($C$48=1,'PLANNING TYPE'!F11,)+IF($C$48=2,'PLANNING TYPE'!O11,)+IF($C$48=3,'PLANNING TYPE'!F22,)+IF($C$48=4,'PLANNING TYPE'!O22,)</f>
        <v>0</v>
      </c>
      <c r="I51" s="25">
        <f>IF($C$48=1,'PLANNING TYPE'!G11,)+IF($C$48=2,'PLANNING TYPE'!P11,)+IF($C$48=3,'PLANNING TYPE'!G22,)+IF($C$48=4,'PLANNING TYPE'!P22,)</f>
        <v>0</v>
      </c>
      <c r="J51" s="6">
        <f t="shared" si="8"/>
        <v>0</v>
      </c>
      <c r="K51" s="120">
        <f>ROUND(IF($C$48=1,J51-'PLANNING TYPE'!H11,)+IF($C$48=2,J51-'PLANNING TYPE'!Q11,)+IF($C$48=3,J51-'PLANNING TYPE'!H22,)+IF($C$48=4,J51-'PLANNING TYPE'!Q22,),2)</f>
        <v>0</v>
      </c>
      <c r="L51" s="120"/>
      <c r="M51" s="119"/>
      <c r="N51" s="119"/>
      <c r="O51" s="119"/>
      <c r="P51" s="119"/>
      <c r="Q51" s="119"/>
      <c r="R51" s="28"/>
      <c r="S51" s="28"/>
    </row>
    <row r="52" spans="1:19" ht="24" customHeight="1" x14ac:dyDescent="0.25">
      <c r="A52" s="124"/>
      <c r="B52" s="5" t="s">
        <v>15</v>
      </c>
      <c r="C52" s="8">
        <f t="shared" si="9"/>
        <v>45470</v>
      </c>
      <c r="D52" s="25">
        <f>IF($C$48=1,'PLANNING TYPE'!B12,)+IF($C$48=2,'PLANNING TYPE'!K12,)+IF($C$48=3,'PLANNING TYPE'!B23,)+IF($C$48=4,'PLANNING TYPE'!K23,)</f>
        <v>0</v>
      </c>
      <c r="E52" s="25">
        <f>IF($C$48=1,'PLANNING TYPE'!C12,)+IF($C$48=2,'PLANNING TYPE'!L12,)+IF($C$48=3,'PLANNING TYPE'!C23,)+IF($C$48=4,'PLANNING TYPE'!L23,)</f>
        <v>0</v>
      </c>
      <c r="F52" s="25">
        <f>IF($C$48=1,'PLANNING TYPE'!D12,)+IF($C$48=2,'PLANNING TYPE'!M12,)+IF($C$48=3,'PLANNING TYPE'!D23,)+IF($C$48=4,'PLANNING TYPE'!M23,)</f>
        <v>0</v>
      </c>
      <c r="G52" s="25">
        <f>IF($C$48=1,'PLANNING TYPE'!E12,)+IF($C$48=2,'PLANNING TYPE'!N12,)+IF($C$48=3,'PLANNING TYPE'!E23,)+IF($C$48=4,'PLANNING TYPE'!N23,)</f>
        <v>0</v>
      </c>
      <c r="H52" s="25">
        <f>IF($C$48=1,'PLANNING TYPE'!F12,)+IF($C$48=2,'PLANNING TYPE'!O12,)+IF($C$48=3,'PLANNING TYPE'!F23,)+IF($C$48=4,'PLANNING TYPE'!O23,)</f>
        <v>0</v>
      </c>
      <c r="I52" s="25">
        <f>IF($C$48=1,'PLANNING TYPE'!G12,)+IF($C$48=2,'PLANNING TYPE'!P12,)+IF($C$48=3,'PLANNING TYPE'!G23,)+IF($C$48=4,'PLANNING TYPE'!P23,)</f>
        <v>0</v>
      </c>
      <c r="J52" s="6">
        <f t="shared" si="8"/>
        <v>0</v>
      </c>
      <c r="K52" s="120">
        <f>ROUND(IF($C$48=1,J52-'PLANNING TYPE'!H12,)+IF($C$48=2,J52-'PLANNING TYPE'!Q12,)+IF($C$48=3,J52-'PLANNING TYPE'!H23,)+IF($C$48=4,J52-'PLANNING TYPE'!Q23,),2)</f>
        <v>0</v>
      </c>
      <c r="L52" s="120"/>
      <c r="M52" s="119"/>
      <c r="N52" s="119"/>
      <c r="O52" s="119"/>
      <c r="P52" s="119"/>
      <c r="Q52" s="119"/>
      <c r="R52" s="28"/>
      <c r="S52" s="28"/>
    </row>
    <row r="53" spans="1:19" ht="24" customHeight="1" x14ac:dyDescent="0.25">
      <c r="A53" s="124"/>
      <c r="B53" s="5" t="s">
        <v>16</v>
      </c>
      <c r="C53" s="8">
        <f t="shared" si="9"/>
        <v>45471</v>
      </c>
      <c r="D53" s="25">
        <f>IF($C$48=1,'PLANNING TYPE'!B13,)+IF($C$48=2,'PLANNING TYPE'!K13,)+IF($C$48=3,'PLANNING TYPE'!B24,)+IF($C$48=4,'PLANNING TYPE'!K24,)</f>
        <v>0</v>
      </c>
      <c r="E53" s="25">
        <f>IF($C$48=1,'PLANNING TYPE'!C13,)+IF($C$48=2,'PLANNING TYPE'!L13,)+IF($C$48=3,'PLANNING TYPE'!C24,)+IF($C$48=4,'PLANNING TYPE'!L24,)</f>
        <v>0</v>
      </c>
      <c r="F53" s="25">
        <f>IF($C$48=1,'PLANNING TYPE'!D13,)+IF($C$48=2,'PLANNING TYPE'!M13,)+IF($C$48=3,'PLANNING TYPE'!D24,)+IF($C$48=4,'PLANNING TYPE'!M24,)</f>
        <v>0</v>
      </c>
      <c r="G53" s="25">
        <f>IF($C$48=1,'PLANNING TYPE'!E13,)+IF($C$48=2,'PLANNING TYPE'!N13,)+IF($C$48=3,'PLANNING TYPE'!E24,)+IF($C$48=4,'PLANNING TYPE'!N24,)</f>
        <v>0</v>
      </c>
      <c r="H53" s="25">
        <f>IF($C$48=1,'PLANNING TYPE'!F13,)+IF($C$48=2,'PLANNING TYPE'!O13,)+IF($C$48=3,'PLANNING TYPE'!F24,)+IF($C$48=4,'PLANNING TYPE'!O24,)</f>
        <v>0</v>
      </c>
      <c r="I53" s="25">
        <f>IF($C$48=1,'PLANNING TYPE'!G13,)+IF($C$48=2,'PLANNING TYPE'!P13,)+IF($C$48=3,'PLANNING TYPE'!G24,)+IF($C$48=4,'PLANNING TYPE'!P24,)</f>
        <v>0</v>
      </c>
      <c r="J53" s="6">
        <f t="shared" si="8"/>
        <v>0</v>
      </c>
      <c r="K53" s="120">
        <f>ROUND(IF($C$48=1,J53-'PLANNING TYPE'!H13,)+IF($C$48=2,J53-'PLANNING TYPE'!Q13,)+IF($C$48=3,J53-'PLANNING TYPE'!H24,)+IF($C$48=4,J53-'PLANNING TYPE'!Q24,),2)</f>
        <v>0</v>
      </c>
      <c r="L53" s="120"/>
      <c r="M53" s="119"/>
      <c r="N53" s="119"/>
      <c r="O53" s="119"/>
      <c r="P53" s="119"/>
      <c r="Q53" s="119"/>
      <c r="R53" s="28"/>
      <c r="S53" s="28"/>
    </row>
    <row r="54" spans="1:19" ht="24" customHeight="1" x14ac:dyDescent="0.25">
      <c r="A54" s="124"/>
      <c r="B54" s="5" t="s">
        <v>17</v>
      </c>
      <c r="C54" s="8">
        <f t="shared" si="9"/>
        <v>45472</v>
      </c>
      <c r="D54" s="25">
        <f>IF($C$48=1,'PLANNING TYPE'!B14,)+IF($C$48=2,'PLANNING TYPE'!K14,)+IF($C$48=3,'PLANNING TYPE'!B25,)+IF($C$48=4,'PLANNING TYPE'!K25,)</f>
        <v>0</v>
      </c>
      <c r="E54" s="25">
        <f>IF($C$48=1,'PLANNING TYPE'!C14,)+IF($C$48=2,'PLANNING TYPE'!L14,)+IF($C$48=3,'PLANNING TYPE'!C25,)+IF($C$48=4,'PLANNING TYPE'!L25,)</f>
        <v>0</v>
      </c>
      <c r="F54" s="25">
        <f>IF($C$48=1,'PLANNING TYPE'!D14,)+IF($C$48=2,'PLANNING TYPE'!M14,)+IF($C$48=3,'PLANNING TYPE'!D25,)+IF($C$48=4,'PLANNING TYPE'!M25,)</f>
        <v>0</v>
      </c>
      <c r="G54" s="25">
        <f>IF($C$48=1,'PLANNING TYPE'!E14,)+IF($C$48=2,'PLANNING TYPE'!N14,)+IF($C$48=3,'PLANNING TYPE'!E25,)+IF($C$48=4,'PLANNING TYPE'!N25,)</f>
        <v>0</v>
      </c>
      <c r="H54" s="25">
        <f>IF($C$48=1,'PLANNING TYPE'!F14,)+IF($C$48=2,'PLANNING TYPE'!O14,)+IF($C$48=3,'PLANNING TYPE'!F25,)+IF($C$48=4,'PLANNING TYPE'!O25,)</f>
        <v>0</v>
      </c>
      <c r="I54" s="25">
        <f>IF($C$48=1,'PLANNING TYPE'!G14,)+IF($C$48=2,'PLANNING TYPE'!P14,)+IF($C$48=3,'PLANNING TYPE'!G25,)+IF($C$48=4,'PLANNING TYPE'!P25,)</f>
        <v>0</v>
      </c>
      <c r="J54" s="6">
        <f t="shared" si="8"/>
        <v>0</v>
      </c>
      <c r="K54" s="120">
        <f>ROUND(IF($C$48=1,J54-'PLANNING TYPE'!H14,)+IF($C$48=2,J54-'PLANNING TYPE'!Q14,)+IF($C$48=3,J54-'PLANNING TYPE'!H25,)+IF($C$48=4,J54-'PLANNING TYPE'!Q25,),2)</f>
        <v>0</v>
      </c>
      <c r="L54" s="120"/>
      <c r="M54" s="119"/>
      <c r="N54" s="119"/>
      <c r="O54" s="119"/>
      <c r="P54" s="119"/>
      <c r="Q54" s="119"/>
      <c r="R54" s="28"/>
      <c r="S54" s="28"/>
    </row>
    <row r="55" spans="1:19" ht="24" customHeight="1" x14ac:dyDescent="0.25">
      <c r="A55" s="124"/>
      <c r="B55" s="5" t="s">
        <v>18</v>
      </c>
      <c r="C55" s="8">
        <f t="shared" si="9"/>
        <v>45473</v>
      </c>
      <c r="D55" s="25">
        <f>IF($C$48=1,'PLANNING TYPE'!B15,)+IF($C$48=2,'PLANNING TYPE'!K15,)+IF($C$48=3,'PLANNING TYPE'!B26,)+IF($C$48=4,'PLANNING TYPE'!K26,)</f>
        <v>0</v>
      </c>
      <c r="E55" s="25">
        <f>IF($C$48=1,'PLANNING TYPE'!C15,)+IF($C$48=2,'PLANNING TYPE'!L15,)+IF($C$48=3,'PLANNING TYPE'!C26,)+IF($C$48=4,'PLANNING TYPE'!L26,)</f>
        <v>0</v>
      </c>
      <c r="F55" s="25">
        <f>IF($C$48=1,'PLANNING TYPE'!D15,)+IF($C$48=2,'PLANNING TYPE'!M15,)+IF($C$48=3,'PLANNING TYPE'!D26,)+IF($C$48=4,'PLANNING TYPE'!M26,)</f>
        <v>0</v>
      </c>
      <c r="G55" s="25">
        <f>IF($C$48=1,'PLANNING TYPE'!E15,)+IF($C$48=2,'PLANNING TYPE'!N15,)+IF($C$48=3,'PLANNING TYPE'!E26,)+IF($C$48=4,'PLANNING TYPE'!N26,)</f>
        <v>0</v>
      </c>
      <c r="H55" s="25">
        <f>IF($C$48=1,'PLANNING TYPE'!F15,)+IF($C$48=2,'PLANNING TYPE'!O15,)+IF($C$48=3,'PLANNING TYPE'!F26,)+IF($C$48=4,'PLANNING TYPE'!O26,)</f>
        <v>0</v>
      </c>
      <c r="I55" s="25">
        <f>IF($C$48=1,'PLANNING TYPE'!G15,)+IF($C$48=2,'PLANNING TYPE'!P15,)+IF($C$48=3,'PLANNING TYPE'!G26,)+IF($C$48=4,'PLANNING TYPE'!P26,)</f>
        <v>0</v>
      </c>
      <c r="J55" s="6">
        <f t="shared" si="8"/>
        <v>0</v>
      </c>
      <c r="K55" s="120">
        <f>ROUND(IF($C$48=1,J55-'PLANNING TYPE'!H15,)+IF($C$48=2,J55-'PLANNING TYPE'!Q15,)+IF($C$48=3,J55-'PLANNING TYPE'!H26,)+IF($C$48=4,J55-'PLANNING TYPE'!Q26,),2)</f>
        <v>0</v>
      </c>
      <c r="L55" s="120"/>
      <c r="M55" s="119"/>
      <c r="N55" s="119"/>
      <c r="O55" s="119"/>
      <c r="P55" s="119"/>
      <c r="Q55" s="119"/>
      <c r="R55" s="28"/>
      <c r="S55" s="28"/>
    </row>
    <row r="56" spans="1:19" ht="24" customHeight="1" x14ac:dyDescent="0.25">
      <c r="A56" s="31"/>
      <c r="B56" s="31"/>
      <c r="C56" s="31"/>
      <c r="D56" s="31"/>
      <c r="E56" s="31"/>
      <c r="F56" s="31"/>
      <c r="G56" s="31"/>
      <c r="H56" s="116" t="s">
        <v>38</v>
      </c>
      <c r="I56" s="116"/>
      <c r="J56" s="6">
        <f>SUM(J49:J55)</f>
        <v>0</v>
      </c>
      <c r="K56" s="117">
        <f>SUM(K49:L55)</f>
        <v>0</v>
      </c>
      <c r="L56" s="118"/>
      <c r="M56" s="31"/>
      <c r="N56" s="31"/>
      <c r="O56" s="31"/>
      <c r="P56" s="31"/>
      <c r="Q56" s="31"/>
      <c r="R56" s="31"/>
      <c r="S56" s="31"/>
    </row>
    <row r="57" spans="1:19" ht="9.9499999999999993" customHeight="1" x14ac:dyDescent="0.25"/>
    <row r="58" spans="1:19" ht="20.100000000000001" customHeight="1" x14ac:dyDescent="0.25">
      <c r="A58" s="115" t="s">
        <v>40</v>
      </c>
      <c r="B58" s="115"/>
      <c r="C58" s="115"/>
      <c r="D58" s="115"/>
      <c r="E58" s="115"/>
      <c r="F58" s="115"/>
      <c r="G58" s="115"/>
      <c r="H58" s="115"/>
      <c r="I58" s="115"/>
      <c r="J58" s="115"/>
      <c r="K58" s="115"/>
      <c r="L58" s="115"/>
      <c r="M58" s="115"/>
      <c r="N58" s="115"/>
      <c r="O58" s="115"/>
      <c r="P58" s="115"/>
    </row>
    <row r="59" spans="1:19" ht="9.9499999999999993" customHeight="1" x14ac:dyDescent="0.25"/>
    <row r="60" spans="1:19" s="1" customFormat="1" ht="20.100000000000001" customHeight="1" x14ac:dyDescent="0.25">
      <c r="A60" s="103" t="s">
        <v>58</v>
      </c>
      <c r="B60" s="103"/>
      <c r="C60" s="103"/>
      <c r="D60" s="104"/>
      <c r="E60" s="104"/>
      <c r="F60" s="13"/>
      <c r="G60" s="103" t="s">
        <v>70</v>
      </c>
      <c r="H60" s="103"/>
      <c r="I60" s="103"/>
      <c r="J60" s="104"/>
      <c r="K60" s="104"/>
      <c r="L60" s="12"/>
      <c r="M60" s="103" t="s">
        <v>83</v>
      </c>
      <c r="N60" s="103"/>
      <c r="O60" s="103"/>
      <c r="P60" s="32">
        <f>SUM(R13:R19,R22:R28,R31:R37,R40:R46,R49:R55)</f>
        <v>0</v>
      </c>
    </row>
    <row r="61" spans="1:19" s="1" customFormat="1" ht="20.100000000000001" customHeight="1" x14ac:dyDescent="0.25">
      <c r="A61" s="103" t="s">
        <v>59</v>
      </c>
      <c r="B61" s="103"/>
      <c r="C61" s="103"/>
      <c r="D61" s="104"/>
      <c r="E61" s="104"/>
      <c r="F61" s="13"/>
      <c r="G61" s="103" t="s">
        <v>63</v>
      </c>
      <c r="H61" s="103"/>
      <c r="I61" s="103"/>
      <c r="J61" s="104"/>
      <c r="K61" s="104"/>
      <c r="L61" s="12"/>
      <c r="M61" s="103" t="s">
        <v>84</v>
      </c>
      <c r="N61" s="103"/>
      <c r="O61" s="103"/>
      <c r="P61" s="32">
        <f>IF(SUM(S13:S19,S22:S28,S31:S37,S40:S46,S49:S55)&gt;7,7,SUM(S13:S19,S22:S28,S31:S37,S40:S46,S49:S55))</f>
        <v>0</v>
      </c>
    </row>
    <row r="62" spans="1:19" s="1" customFormat="1" ht="20.100000000000001" customHeight="1" x14ac:dyDescent="0.25">
      <c r="A62" s="103" t="s">
        <v>50</v>
      </c>
      <c r="B62" s="103"/>
      <c r="C62" s="103"/>
      <c r="D62" s="104"/>
      <c r="E62" s="104"/>
      <c r="F62" s="13"/>
      <c r="G62" s="103" t="s">
        <v>66</v>
      </c>
      <c r="H62" s="103"/>
      <c r="I62" s="103"/>
      <c r="J62" s="104"/>
      <c r="K62" s="104"/>
      <c r="L62" s="12"/>
      <c r="M62" s="12"/>
    </row>
    <row r="63" spans="1:19" s="1" customFormat="1" ht="20.100000000000001" customHeight="1" x14ac:dyDescent="0.25">
      <c r="A63" s="103" t="s">
        <v>60</v>
      </c>
      <c r="B63" s="103"/>
      <c r="C63" s="103"/>
      <c r="D63" s="104"/>
      <c r="E63" s="104"/>
      <c r="F63" s="13"/>
      <c r="G63" s="103" t="s">
        <v>112</v>
      </c>
      <c r="H63" s="103"/>
      <c r="I63" s="103"/>
      <c r="J63" s="104"/>
      <c r="K63" s="104"/>
      <c r="M63" s="114" t="s">
        <v>86</v>
      </c>
      <c r="N63" s="114"/>
      <c r="O63" s="114"/>
      <c r="P63" s="114"/>
    </row>
    <row r="64" spans="1:19" s="1" customFormat="1" ht="20.100000000000001" customHeight="1" x14ac:dyDescent="0.25">
      <c r="A64" s="103" t="s">
        <v>61</v>
      </c>
      <c r="B64" s="103"/>
      <c r="C64" s="103"/>
      <c r="D64" s="104"/>
      <c r="E64" s="104"/>
      <c r="F64" s="13"/>
      <c r="G64" s="103" t="s">
        <v>67</v>
      </c>
      <c r="H64" s="103"/>
      <c r="I64" s="103"/>
      <c r="J64" s="104"/>
      <c r="K64" s="104"/>
      <c r="M64" s="114"/>
      <c r="N64" s="114"/>
      <c r="O64" s="114"/>
      <c r="P64" s="114"/>
    </row>
    <row r="65" spans="1:22" s="1" customFormat="1" ht="20.100000000000001" customHeight="1" x14ac:dyDescent="0.25">
      <c r="A65" s="103" t="s">
        <v>62</v>
      </c>
      <c r="B65" s="103"/>
      <c r="C65" s="103"/>
      <c r="D65" s="104"/>
      <c r="E65" s="104"/>
      <c r="F65" s="13"/>
      <c r="G65" s="103" t="s">
        <v>64</v>
      </c>
      <c r="H65" s="103"/>
      <c r="I65" s="103"/>
      <c r="J65" s="104"/>
      <c r="K65" s="104"/>
      <c r="M65" s="114"/>
      <c r="N65" s="114"/>
      <c r="O65" s="114"/>
      <c r="P65" s="114"/>
    </row>
    <row r="66" spans="1:22" s="1" customFormat="1" ht="20.100000000000001" customHeight="1" x14ac:dyDescent="0.25">
      <c r="A66" s="103" t="s">
        <v>55</v>
      </c>
      <c r="B66" s="103"/>
      <c r="C66" s="103"/>
      <c r="D66" s="104"/>
      <c r="E66" s="104"/>
      <c r="F66" s="13"/>
      <c r="G66" s="103" t="s">
        <v>65</v>
      </c>
      <c r="H66" s="103"/>
      <c r="I66" s="103"/>
      <c r="J66" s="104"/>
      <c r="K66" s="104"/>
      <c r="M66" s="114"/>
      <c r="N66" s="114"/>
      <c r="O66" s="114"/>
      <c r="P66" s="114"/>
      <c r="T66" s="12"/>
      <c r="U66" s="12"/>
      <c r="V66" s="12"/>
    </row>
    <row r="67" spans="1:22" s="1" customFormat="1" ht="20.100000000000001" customHeight="1" x14ac:dyDescent="0.25">
      <c r="A67" s="103" t="s">
        <v>57</v>
      </c>
      <c r="B67" s="103"/>
      <c r="C67" s="103"/>
      <c r="D67" s="104"/>
      <c r="E67" s="104"/>
      <c r="F67" s="13"/>
      <c r="G67" s="103" t="s">
        <v>76</v>
      </c>
      <c r="H67" s="103"/>
      <c r="I67" s="103"/>
      <c r="J67" s="104"/>
      <c r="K67" s="104"/>
    </row>
    <row r="68" spans="1:22" s="1" customFormat="1" ht="20.100000000000001" customHeight="1" x14ac:dyDescent="0.25">
      <c r="A68" s="103" t="s">
        <v>56</v>
      </c>
      <c r="B68" s="103"/>
      <c r="C68" s="103"/>
      <c r="D68" s="104"/>
      <c r="E68" s="104"/>
      <c r="F68" s="13"/>
      <c r="G68" s="103" t="s">
        <v>49</v>
      </c>
      <c r="H68" s="103"/>
      <c r="I68" s="103"/>
      <c r="J68" s="104"/>
      <c r="K68" s="104"/>
      <c r="M68" s="105" t="s">
        <v>85</v>
      </c>
      <c r="N68" s="106"/>
      <c r="O68" s="106"/>
      <c r="P68" s="107"/>
    </row>
    <row r="69" spans="1:22" s="1" customFormat="1" ht="20.100000000000001" customHeight="1" x14ac:dyDescent="0.25">
      <c r="A69" s="103" t="s">
        <v>78</v>
      </c>
      <c r="B69" s="103"/>
      <c r="C69" s="103"/>
      <c r="D69" s="104"/>
      <c r="E69" s="104"/>
      <c r="F69" s="13"/>
      <c r="G69" s="103" t="s">
        <v>81</v>
      </c>
      <c r="H69" s="103"/>
      <c r="I69" s="103"/>
      <c r="J69" s="104"/>
      <c r="K69" s="104"/>
      <c r="M69" s="108"/>
      <c r="N69" s="109"/>
      <c r="O69" s="109"/>
      <c r="P69" s="110"/>
    </row>
    <row r="70" spans="1:22" s="1" customFormat="1" ht="20.100000000000001" customHeight="1" x14ac:dyDescent="0.25">
      <c r="A70" s="103" t="s">
        <v>77</v>
      </c>
      <c r="B70" s="103"/>
      <c r="C70" s="103"/>
      <c r="D70" s="104"/>
      <c r="E70" s="104"/>
      <c r="F70" s="13"/>
      <c r="G70" s="103" t="s">
        <v>82</v>
      </c>
      <c r="H70" s="103"/>
      <c r="I70" s="103"/>
      <c r="J70" s="104"/>
      <c r="K70" s="104"/>
      <c r="M70" s="108"/>
      <c r="N70" s="109"/>
      <c r="O70" s="109"/>
      <c r="P70" s="110"/>
    </row>
    <row r="71" spans="1:22" s="1" customFormat="1" ht="20.100000000000001" customHeight="1" x14ac:dyDescent="0.25">
      <c r="A71" s="103" t="s">
        <v>71</v>
      </c>
      <c r="B71" s="103"/>
      <c r="C71" s="103"/>
      <c r="D71" s="104"/>
      <c r="E71" s="104"/>
      <c r="F71" s="13"/>
      <c r="M71" s="111"/>
      <c r="N71" s="112"/>
      <c r="O71" s="112"/>
      <c r="P71" s="113"/>
    </row>
    <row r="72" spans="1:22" s="1" customFormat="1" ht="20.100000000000001" customHeight="1" x14ac:dyDescent="0.25">
      <c r="A72" s="103" t="s">
        <v>72</v>
      </c>
      <c r="B72" s="103"/>
      <c r="C72" s="103"/>
      <c r="D72" s="104"/>
      <c r="E72" s="104"/>
      <c r="F72" s="13"/>
    </row>
    <row r="73" spans="1:22" s="1" customFormat="1" ht="20.100000000000001" customHeight="1" x14ac:dyDescent="0.25">
      <c r="A73" s="12"/>
      <c r="B73" s="12"/>
      <c r="C73" s="12"/>
      <c r="D73" s="12"/>
      <c r="E73" s="13"/>
      <c r="F73" s="13"/>
      <c r="G73" s="2"/>
      <c r="H73" s="2"/>
      <c r="I73" s="2"/>
    </row>
    <row r="74" spans="1:22" ht="20.100000000000001" customHeight="1" x14ac:dyDescent="0.25">
      <c r="A74" s="12"/>
      <c r="B74" s="12"/>
      <c r="C74" s="12"/>
      <c r="D74" s="12"/>
      <c r="E74" s="13"/>
      <c r="F74" s="13"/>
    </row>
    <row r="75" spans="1:22" ht="20.100000000000001" customHeight="1" x14ac:dyDescent="0.25">
      <c r="A75" s="12"/>
      <c r="B75" s="12"/>
      <c r="C75" s="12"/>
      <c r="D75" s="12"/>
      <c r="E75" s="13"/>
      <c r="F75" s="13"/>
    </row>
    <row r="76" spans="1:22" ht="20.100000000000001" customHeight="1" x14ac:dyDescent="0.25">
      <c r="B76" s="12"/>
      <c r="C76" s="12"/>
      <c r="D76" s="12"/>
      <c r="E76" s="13"/>
      <c r="F76" s="13"/>
    </row>
  </sheetData>
  <sheetProtection password="CC6E" sheet="1" objects="1" scenarios="1"/>
  <mergeCells count="196">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K33:L33"/>
    <mergeCell ref="M33:O33"/>
    <mergeCell ref="P33:Q33"/>
    <mergeCell ref="K34:L34"/>
    <mergeCell ref="M34:O34"/>
    <mergeCell ref="P34:Q34"/>
    <mergeCell ref="H29:I29"/>
    <mergeCell ref="K29:L29"/>
    <mergeCell ref="A30:A37"/>
    <mergeCell ref="E30:Q30"/>
    <mergeCell ref="K31:L31"/>
    <mergeCell ref="M31:O31"/>
    <mergeCell ref="P31:Q31"/>
    <mergeCell ref="K32:L32"/>
    <mergeCell ref="M32:O32"/>
    <mergeCell ref="P32:Q32"/>
    <mergeCell ref="H38:I38"/>
    <mergeCell ref="K38:L38"/>
    <mergeCell ref="A39:A46"/>
    <mergeCell ref="E39:Q39"/>
    <mergeCell ref="K40:L40"/>
    <mergeCell ref="M40:O40"/>
    <mergeCell ref="P40:Q40"/>
    <mergeCell ref="K35:L35"/>
    <mergeCell ref="M35:O35"/>
    <mergeCell ref="P35:Q35"/>
    <mergeCell ref="K36:L36"/>
    <mergeCell ref="M36:O36"/>
    <mergeCell ref="P36:Q36"/>
    <mergeCell ref="K41:L41"/>
    <mergeCell ref="M41:O41"/>
    <mergeCell ref="P41:Q41"/>
    <mergeCell ref="K42:L42"/>
    <mergeCell ref="M42:O42"/>
    <mergeCell ref="P42:Q42"/>
    <mergeCell ref="K37:L37"/>
    <mergeCell ref="M37:O37"/>
    <mergeCell ref="P37:Q37"/>
    <mergeCell ref="K45:L45"/>
    <mergeCell ref="M45:O45"/>
    <mergeCell ref="P45:Q45"/>
    <mergeCell ref="K46:L46"/>
    <mergeCell ref="M46:O46"/>
    <mergeCell ref="P46:Q46"/>
    <mergeCell ref="K43:L43"/>
    <mergeCell ref="M43:O43"/>
    <mergeCell ref="P43:Q43"/>
    <mergeCell ref="K44:L44"/>
    <mergeCell ref="M44:O44"/>
    <mergeCell ref="P44:Q44"/>
    <mergeCell ref="H47:I47"/>
    <mergeCell ref="K47:L47"/>
    <mergeCell ref="A48:A55"/>
    <mergeCell ref="E48:Q48"/>
    <mergeCell ref="K49:L49"/>
    <mergeCell ref="M49:O49"/>
    <mergeCell ref="P49:Q49"/>
    <mergeCell ref="K50:L50"/>
    <mergeCell ref="M50:O50"/>
    <mergeCell ref="P50:Q50"/>
    <mergeCell ref="K53:L53"/>
    <mergeCell ref="M53:O53"/>
    <mergeCell ref="P53:Q53"/>
    <mergeCell ref="K54:L54"/>
    <mergeCell ref="M54:O54"/>
    <mergeCell ref="P54:Q54"/>
    <mergeCell ref="K51:L51"/>
    <mergeCell ref="M51:O51"/>
    <mergeCell ref="P51:Q51"/>
    <mergeCell ref="K52:L52"/>
    <mergeCell ref="M52:O52"/>
    <mergeCell ref="P52:Q52"/>
    <mergeCell ref="M60:O60"/>
    <mergeCell ref="A61:C61"/>
    <mergeCell ref="D61:E61"/>
    <mergeCell ref="G61:I61"/>
    <mergeCell ref="J61:K61"/>
    <mergeCell ref="M61:O61"/>
    <mergeCell ref="K55:L55"/>
    <mergeCell ref="M55:O55"/>
    <mergeCell ref="P55:Q55"/>
    <mergeCell ref="H56:I56"/>
    <mergeCell ref="K56:L56"/>
    <mergeCell ref="A58:P58"/>
    <mergeCell ref="A62:C62"/>
    <mergeCell ref="D62:E62"/>
    <mergeCell ref="G62:I62"/>
    <mergeCell ref="J62:K62"/>
    <mergeCell ref="A63:C63"/>
    <mergeCell ref="D63:E63"/>
    <mergeCell ref="G63:I63"/>
    <mergeCell ref="J63:K63"/>
    <mergeCell ref="A60:C60"/>
    <mergeCell ref="D60:E60"/>
    <mergeCell ref="G60:I60"/>
    <mergeCell ref="J60:K60"/>
    <mergeCell ref="M68:P71"/>
    <mergeCell ref="A69:C69"/>
    <mergeCell ref="D69:E69"/>
    <mergeCell ref="G69:I69"/>
    <mergeCell ref="J69:K69"/>
    <mergeCell ref="A70:C70"/>
    <mergeCell ref="D66:E66"/>
    <mergeCell ref="G66:I66"/>
    <mergeCell ref="J66:K66"/>
    <mergeCell ref="A67:C67"/>
    <mergeCell ref="D67:E67"/>
    <mergeCell ref="G67:I67"/>
    <mergeCell ref="J67:K67"/>
    <mergeCell ref="M63:P66"/>
    <mergeCell ref="A64:C64"/>
    <mergeCell ref="D64:E64"/>
    <mergeCell ref="G64:I64"/>
    <mergeCell ref="J64:K64"/>
    <mergeCell ref="A65:C65"/>
    <mergeCell ref="D65:E65"/>
    <mergeCell ref="G65:I65"/>
    <mergeCell ref="J65:K65"/>
    <mergeCell ref="A66:C66"/>
    <mergeCell ref="D70:E70"/>
    <mergeCell ref="G70:I70"/>
    <mergeCell ref="J70:K70"/>
    <mergeCell ref="A71:C71"/>
    <mergeCell ref="D71:E71"/>
    <mergeCell ref="A72:C72"/>
    <mergeCell ref="D72:E72"/>
    <mergeCell ref="A68:C68"/>
    <mergeCell ref="D68:E68"/>
    <mergeCell ref="G68:I68"/>
    <mergeCell ref="J68:K68"/>
  </mergeCells>
  <conditionalFormatting sqref="K13:L20">
    <cfRule type="cellIs" dxfId="57" priority="10" operator="lessThan">
      <formula>0</formula>
    </cfRule>
    <cfRule type="cellIs" dxfId="56" priority="11" operator="greaterThan">
      <formula>0</formula>
    </cfRule>
  </conditionalFormatting>
  <conditionalFormatting sqref="K22:L29">
    <cfRule type="cellIs" dxfId="55" priority="8" operator="lessThan">
      <formula>0</formula>
    </cfRule>
    <cfRule type="cellIs" dxfId="54" priority="9" operator="greaterThan">
      <formula>0</formula>
    </cfRule>
  </conditionalFormatting>
  <conditionalFormatting sqref="K31:L38">
    <cfRule type="cellIs" dxfId="53" priority="6" operator="lessThan">
      <formula>0</formula>
    </cfRule>
    <cfRule type="cellIs" dxfId="52" priority="7" operator="greaterThan">
      <formula>0</formula>
    </cfRule>
  </conditionalFormatting>
  <conditionalFormatting sqref="K40:L47">
    <cfRule type="cellIs" dxfId="51" priority="4" operator="lessThan">
      <formula>0</formula>
    </cfRule>
    <cfRule type="cellIs" dxfId="50" priority="5" operator="greaterThan">
      <formula>0</formula>
    </cfRule>
  </conditionalFormatting>
  <conditionalFormatting sqref="K49:L56">
    <cfRule type="cellIs" dxfId="49" priority="2" operator="lessThan">
      <formula>0</formula>
    </cfRule>
    <cfRule type="cellIs" dxfId="48" priority="3" operator="greaterThan">
      <formula>0</formula>
    </cfRule>
  </conditionalFormatting>
  <conditionalFormatting sqref="M13:O19 M22:O28 M31:O37 M40:O46 M49:O55">
    <cfRule type="containsText" dxfId="47" priority="1" operator="containsText" text="CP">
      <formula>NOT(ISERROR(SEARCH("CP",M13)))</formula>
    </cfRule>
  </conditionalFormatting>
  <dataValidations count="3">
    <dataValidation type="list" allowBlank="1" showInputMessage="1" showErrorMessage="1" sqref="S13:S19 S22:S28 S31:S37 S40:S46 S49:S55">
      <formula1>ticketresto</formula1>
    </dataValidation>
    <dataValidation type="list" allowBlank="1" showInputMessage="1" showErrorMessage="1" sqref="R31:R37 R40:R46 R49:R55 R22:R28 R13:R19">
      <formula1>primecoupure</formula1>
    </dataValidation>
    <dataValidation type="list" allowBlank="1" showInputMessage="1" showErrorMessage="1" sqref="C12 C21 C30 C39 C48">
      <formula1>semaine</formula1>
    </dataValidation>
  </dataValidations>
  <pageMargins left="0.19685039370078741" right="0.19685039370078741" top="0.19685039370078741" bottom="0.19685039370078741" header="0" footer="0"/>
  <pageSetup paperSize="9" scale="51"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96</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45474</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45475</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45476</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45477</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45478</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45479</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45480</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45481</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45482</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45483</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45484</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45485</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45486</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45487</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45488</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45489</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45490</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45491</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45492</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45493</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45494</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45495</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45496</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45497</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45498</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45499</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45500</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45501</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46" priority="8" operator="lessThan">
      <formula>0</formula>
    </cfRule>
    <cfRule type="cellIs" dxfId="45" priority="9" operator="greaterThan">
      <formula>0</formula>
    </cfRule>
  </conditionalFormatting>
  <conditionalFormatting sqref="K22:L29">
    <cfRule type="cellIs" dxfId="44" priority="6" operator="lessThan">
      <formula>0</formula>
    </cfRule>
    <cfRule type="cellIs" dxfId="43" priority="7" operator="greaterThan">
      <formula>0</formula>
    </cfRule>
  </conditionalFormatting>
  <conditionalFormatting sqref="K31:L38">
    <cfRule type="cellIs" dxfId="42" priority="4" operator="lessThan">
      <formula>0</formula>
    </cfRule>
    <cfRule type="cellIs" dxfId="41" priority="5" operator="greaterThan">
      <formula>0</formula>
    </cfRule>
  </conditionalFormatting>
  <conditionalFormatting sqref="K40:L47">
    <cfRule type="cellIs" dxfId="40" priority="2" operator="lessThan">
      <formula>0</formula>
    </cfRule>
    <cfRule type="cellIs" dxfId="39" priority="3" operator="greaterThan">
      <formula>0</formula>
    </cfRule>
  </conditionalFormatting>
  <conditionalFormatting sqref="M13:O19 M22:O28 M31:O37 M40:O46">
    <cfRule type="containsText" dxfId="38"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97</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45502</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45503</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45504</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45505</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45506</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45507</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45508</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45509</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45510</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45511</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45512</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45513</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45514</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45515</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45516</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45517</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45518</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45519</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45520</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45521</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45522</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45523</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45524</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45525</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45526</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45527</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45528</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45529</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37" priority="8" operator="lessThan">
      <formula>0</formula>
    </cfRule>
    <cfRule type="cellIs" dxfId="36" priority="9" operator="greaterThan">
      <formula>0</formula>
    </cfRule>
  </conditionalFormatting>
  <conditionalFormatting sqref="K22:L29">
    <cfRule type="cellIs" dxfId="35" priority="6" operator="lessThan">
      <formula>0</formula>
    </cfRule>
    <cfRule type="cellIs" dxfId="34" priority="7" operator="greaterThan">
      <formula>0</formula>
    </cfRule>
  </conditionalFormatting>
  <conditionalFormatting sqref="K31:L38">
    <cfRule type="cellIs" dxfId="33" priority="4" operator="lessThan">
      <formula>0</formula>
    </cfRule>
    <cfRule type="cellIs" dxfId="32" priority="5" operator="greaterThan">
      <formula>0</formula>
    </cfRule>
  </conditionalFormatting>
  <conditionalFormatting sqref="K40:L47">
    <cfRule type="cellIs" dxfId="31" priority="2" operator="lessThan">
      <formula>0</formula>
    </cfRule>
    <cfRule type="cellIs" dxfId="30" priority="3" operator="greaterThan">
      <formula>0</formula>
    </cfRule>
  </conditionalFormatting>
  <conditionalFormatting sqref="M13:O19 M22:O28 M31:O37 M40:O46">
    <cfRule type="containsText" dxfId="29"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W76"/>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98</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45530</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45531</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45532</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45533</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23" ht="24" customHeight="1" x14ac:dyDescent="0.25">
      <c r="A17" s="124"/>
      <c r="B17" s="5" t="s">
        <v>16</v>
      </c>
      <c r="C17" s="8">
        <f t="shared" si="1"/>
        <v>45534</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23" ht="24" customHeight="1" x14ac:dyDescent="0.25">
      <c r="A18" s="124"/>
      <c r="B18" s="5" t="s">
        <v>17</v>
      </c>
      <c r="C18" s="8">
        <f t="shared" si="1"/>
        <v>45535</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23" ht="24" customHeight="1" x14ac:dyDescent="0.25">
      <c r="A19" s="124"/>
      <c r="B19" s="5" t="s">
        <v>18</v>
      </c>
      <c r="C19" s="8">
        <f t="shared" si="1"/>
        <v>45536</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23"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23"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23" ht="24" customHeight="1" x14ac:dyDescent="0.25">
      <c r="A22" s="124"/>
      <c r="B22" s="5" t="s">
        <v>12</v>
      </c>
      <c r="C22" s="8">
        <f>C19+1</f>
        <v>45537</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23" ht="24" customHeight="1" x14ac:dyDescent="0.25">
      <c r="A23" s="124"/>
      <c r="B23" s="5" t="s">
        <v>13</v>
      </c>
      <c r="C23" s="8">
        <f>C22+1</f>
        <v>45538</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23" ht="24" customHeight="1" x14ac:dyDescent="0.25">
      <c r="A24" s="124"/>
      <c r="B24" s="5" t="s">
        <v>14</v>
      </c>
      <c r="C24" s="8">
        <f t="shared" ref="C24:C28" si="3">C23+1</f>
        <v>45539</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23" ht="24" customHeight="1" x14ac:dyDescent="0.25">
      <c r="A25" s="124"/>
      <c r="B25" s="5" t="s">
        <v>15</v>
      </c>
      <c r="C25" s="8">
        <f t="shared" si="3"/>
        <v>45540</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23" ht="24" customHeight="1" x14ac:dyDescent="0.25">
      <c r="A26" s="124"/>
      <c r="B26" s="5" t="s">
        <v>16</v>
      </c>
      <c r="C26" s="8">
        <f t="shared" si="3"/>
        <v>45541</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23" ht="24" customHeight="1" x14ac:dyDescent="0.25">
      <c r="A27" s="124"/>
      <c r="B27" s="5" t="s">
        <v>17</v>
      </c>
      <c r="C27" s="8">
        <f t="shared" si="3"/>
        <v>45542</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c r="W27" s="26"/>
    </row>
    <row r="28" spans="1:23" ht="24" customHeight="1" x14ac:dyDescent="0.25">
      <c r="A28" s="124"/>
      <c r="B28" s="5" t="s">
        <v>18</v>
      </c>
      <c r="C28" s="8">
        <f t="shared" si="3"/>
        <v>45543</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23"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23"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23" ht="24" customHeight="1" x14ac:dyDescent="0.25">
      <c r="A31" s="124"/>
      <c r="B31" s="5" t="s">
        <v>12</v>
      </c>
      <c r="C31" s="8">
        <f>C28+1</f>
        <v>45544</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23" ht="24" customHeight="1" x14ac:dyDescent="0.25">
      <c r="A32" s="124"/>
      <c r="B32" s="5" t="s">
        <v>13</v>
      </c>
      <c r="C32" s="8">
        <f>C31+1</f>
        <v>45545</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45546</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45547</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45548</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45549</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45550</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45551</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45552</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45553</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45554</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45555</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45556</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45557</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24" customHeight="1" x14ac:dyDescent="0.25">
      <c r="A48" s="124">
        <v>5</v>
      </c>
      <c r="B48" s="9" t="s">
        <v>42</v>
      </c>
      <c r="C48" s="27">
        <v>1</v>
      </c>
      <c r="D48" s="30">
        <f>IF(C48=1,'PLANNING TYPE'!$H$16,IF(C48=2,'PLANNING TYPE'!$Q$16,IF(C48=3,'PLANNING TYPE'!$H$27,IF(C48=4,'PLANNING TYPE'!$Q$27,""))))</f>
        <v>0</v>
      </c>
      <c r="E48" s="135" t="s">
        <v>48</v>
      </c>
      <c r="F48" s="135"/>
      <c r="G48" s="135"/>
      <c r="H48" s="135"/>
      <c r="I48" s="135"/>
      <c r="J48" s="135"/>
      <c r="K48" s="135"/>
      <c r="L48" s="135"/>
      <c r="M48" s="135"/>
      <c r="N48" s="135"/>
      <c r="O48" s="135"/>
      <c r="P48" s="135"/>
      <c r="Q48" s="135"/>
      <c r="R48" s="4" t="s">
        <v>52</v>
      </c>
      <c r="S48" s="4" t="s">
        <v>53</v>
      </c>
    </row>
    <row r="49" spans="1:19" ht="24" customHeight="1" x14ac:dyDescent="0.25">
      <c r="A49" s="124"/>
      <c r="B49" s="5" t="s">
        <v>12</v>
      </c>
      <c r="C49" s="8">
        <f>C46+1</f>
        <v>45558</v>
      </c>
      <c r="D49" s="25">
        <f>IF($C$48=1,'PLANNING TYPE'!B9,)+IF($C$48=2,'PLANNING TYPE'!K9,)+IF($C$48=3,'PLANNING TYPE'!B20,)+IF($C$48=4,'PLANNING TYPE'!K20,)</f>
        <v>0</v>
      </c>
      <c r="E49" s="25">
        <f>IF($C$48=1,'PLANNING TYPE'!C9,)+IF($C$48=2,'PLANNING TYPE'!L9,)+IF($C$48=3,'PLANNING TYPE'!C20,)+IF($C$48=4,'PLANNING TYPE'!L20,)</f>
        <v>0</v>
      </c>
      <c r="F49" s="25">
        <f>IF($C$48=1,'PLANNING TYPE'!D9,)+IF($C$48=2,'PLANNING TYPE'!M9,)+IF($C$48=3,'PLANNING TYPE'!D20,)+IF($C$48=4,'PLANNING TYPE'!M20,)</f>
        <v>0</v>
      </c>
      <c r="G49" s="25">
        <f>IF($C$48=1,'PLANNING TYPE'!E9,)+IF($C$48=2,'PLANNING TYPE'!N9,)+IF($C$48=3,'PLANNING TYPE'!E20,)+IF($C$48=4,'PLANNING TYPE'!N20,)</f>
        <v>0</v>
      </c>
      <c r="H49" s="25">
        <f>IF($C$48=1,'PLANNING TYPE'!F9,)+IF($C$48=2,'PLANNING TYPE'!O9,)+IF($C$48=3,'PLANNING TYPE'!F20,)+IF($C$48=4,'PLANNING TYPE'!O20,)</f>
        <v>0</v>
      </c>
      <c r="I49" s="25">
        <f>IF($C$48=1,'PLANNING TYPE'!G9,)+IF($C$48=2,'PLANNING TYPE'!P9,)+IF($C$48=3,'PLANNING TYPE'!G20,)+IF($C$48=4,'PLANNING TYPE'!P20,)</f>
        <v>0</v>
      </c>
      <c r="J49" s="6">
        <f>IF(MINUTE((E49-D49)+(G49-F49)+(I49-H49))=0,CEILING((E49-D49)+(G49-F49)+(I49-H49),"0:05")*24,FLOOR((E49-D49)+(G49-F49)+(I49-H49),"0:05")*24)</f>
        <v>0</v>
      </c>
      <c r="K49" s="120">
        <f>ROUND(IF($C$48=1,J49-'PLANNING TYPE'!H9,)+IF($C$48=2,J49-'PLANNING TYPE'!Q9,)+IF($C$48=3,J49-'PLANNING TYPE'!H20,)+IF($C$48=4,J49-'PLANNING TYPE'!Q20,),2)</f>
        <v>0</v>
      </c>
      <c r="L49" s="120"/>
      <c r="M49" s="119"/>
      <c r="N49" s="119"/>
      <c r="O49" s="119"/>
      <c r="P49" s="119"/>
      <c r="Q49" s="119"/>
      <c r="R49" s="28"/>
      <c r="S49" s="28"/>
    </row>
    <row r="50" spans="1:19" ht="24" customHeight="1" x14ac:dyDescent="0.25">
      <c r="A50" s="124"/>
      <c r="B50" s="5" t="s">
        <v>13</v>
      </c>
      <c r="C50" s="8">
        <f>C49+1</f>
        <v>45559</v>
      </c>
      <c r="D50" s="25">
        <f>IF($C$48=1,'PLANNING TYPE'!B10,)+IF($C$48=2,'PLANNING TYPE'!K10,)+IF($C$48=3,'PLANNING TYPE'!B21,)+IF($C$48=4,'PLANNING TYPE'!K21,)</f>
        <v>0</v>
      </c>
      <c r="E50" s="25">
        <f>IF($C$48=1,'PLANNING TYPE'!C10,)+IF($C$48=2,'PLANNING TYPE'!L10,)+IF($C$48=3,'PLANNING TYPE'!C21,)+IF($C$48=4,'PLANNING TYPE'!L21,)</f>
        <v>0</v>
      </c>
      <c r="F50" s="25">
        <f>IF($C$48=1,'PLANNING TYPE'!D10,)+IF($C$48=2,'PLANNING TYPE'!M10,)+IF($C$48=3,'PLANNING TYPE'!D21,)+IF($C$48=4,'PLANNING TYPE'!M21,)</f>
        <v>0</v>
      </c>
      <c r="G50" s="25">
        <f>IF($C$48=1,'PLANNING TYPE'!E10,)+IF($C$48=2,'PLANNING TYPE'!N10,)+IF($C$48=3,'PLANNING TYPE'!E21,)+IF($C$48=4,'PLANNING TYPE'!N21,)</f>
        <v>0</v>
      </c>
      <c r="H50" s="25">
        <f>IF($C$48=1,'PLANNING TYPE'!F10,)+IF($C$48=2,'PLANNING TYPE'!O10,)+IF($C$48=3,'PLANNING TYPE'!F21,)+IF($C$48=4,'PLANNING TYPE'!O21,)</f>
        <v>0</v>
      </c>
      <c r="I50" s="25">
        <f>IF($C$48=1,'PLANNING TYPE'!G10,)+IF($C$48=2,'PLANNING TYPE'!P10,)+IF($C$48=3,'PLANNING TYPE'!G21,)+IF($C$48=4,'PLANNING TYPE'!P21,)</f>
        <v>0</v>
      </c>
      <c r="J50" s="6">
        <f t="shared" ref="J50:J55" si="8">IF(MINUTE((E50-D50)+(G50-F50)+(I50-H50))=0,CEILING((E50-D50)+(G50-F50)+(I50-H50),"0:05")*24,FLOOR((E50-D50)+(G50-F50)+(I50-H50),"0:05")*24)</f>
        <v>0</v>
      </c>
      <c r="K50" s="120">
        <f>ROUND(IF($C$48=1,J50-'PLANNING TYPE'!H10,)+IF($C$48=2,J50-'PLANNING TYPE'!Q10,)+IF($C$48=3,J50-'PLANNING TYPE'!H21,)+IF($C$48=4,J50-'PLANNING TYPE'!Q21,),2)</f>
        <v>0</v>
      </c>
      <c r="L50" s="120"/>
      <c r="M50" s="119"/>
      <c r="N50" s="119"/>
      <c r="O50" s="119"/>
      <c r="P50" s="119"/>
      <c r="Q50" s="119"/>
      <c r="R50" s="28"/>
      <c r="S50" s="28"/>
    </row>
    <row r="51" spans="1:19" ht="24" customHeight="1" x14ac:dyDescent="0.25">
      <c r="A51" s="124"/>
      <c r="B51" s="5" t="s">
        <v>14</v>
      </c>
      <c r="C51" s="8">
        <f t="shared" ref="C51:C55" si="9">C50+1</f>
        <v>45560</v>
      </c>
      <c r="D51" s="25">
        <f>IF($C$48=1,'PLANNING TYPE'!B11,)+IF($C$48=2,'PLANNING TYPE'!K11,)+IF($C$48=3,'PLANNING TYPE'!B22,)+IF($C$48=4,'PLANNING TYPE'!K22,)</f>
        <v>0</v>
      </c>
      <c r="E51" s="25">
        <f>IF($C$48=1,'PLANNING TYPE'!C11,)+IF($C$48=2,'PLANNING TYPE'!L11,)+IF($C$48=3,'PLANNING TYPE'!C22,)+IF($C$48=4,'PLANNING TYPE'!L22,)</f>
        <v>0</v>
      </c>
      <c r="F51" s="25">
        <f>IF($C$48=1,'PLANNING TYPE'!D11,)+IF($C$48=2,'PLANNING TYPE'!M11,)+IF($C$48=3,'PLANNING TYPE'!D22,)+IF($C$48=4,'PLANNING TYPE'!M22,)</f>
        <v>0</v>
      </c>
      <c r="G51" s="25">
        <f>IF($C$48=1,'PLANNING TYPE'!E11,)+IF($C$48=2,'PLANNING TYPE'!N11,)+IF($C$48=3,'PLANNING TYPE'!E22,)+IF($C$48=4,'PLANNING TYPE'!N22,)</f>
        <v>0</v>
      </c>
      <c r="H51" s="25">
        <f>IF($C$48=1,'PLANNING TYPE'!F11,)+IF($C$48=2,'PLANNING TYPE'!O11,)+IF($C$48=3,'PLANNING TYPE'!F22,)+IF($C$48=4,'PLANNING TYPE'!O22,)</f>
        <v>0</v>
      </c>
      <c r="I51" s="25">
        <f>IF($C$48=1,'PLANNING TYPE'!G11,)+IF($C$48=2,'PLANNING TYPE'!P11,)+IF($C$48=3,'PLANNING TYPE'!G22,)+IF($C$48=4,'PLANNING TYPE'!P22,)</f>
        <v>0</v>
      </c>
      <c r="J51" s="6">
        <f t="shared" si="8"/>
        <v>0</v>
      </c>
      <c r="K51" s="120">
        <f>ROUND(IF($C$48=1,J51-'PLANNING TYPE'!H11,)+IF($C$48=2,J51-'PLANNING TYPE'!Q11,)+IF($C$48=3,J51-'PLANNING TYPE'!H22,)+IF($C$48=4,J51-'PLANNING TYPE'!Q22,),2)</f>
        <v>0</v>
      </c>
      <c r="L51" s="120"/>
      <c r="M51" s="119"/>
      <c r="N51" s="119"/>
      <c r="O51" s="119"/>
      <c r="P51" s="119"/>
      <c r="Q51" s="119"/>
      <c r="R51" s="28"/>
      <c r="S51" s="28"/>
    </row>
    <row r="52" spans="1:19" ht="24" customHeight="1" x14ac:dyDescent="0.25">
      <c r="A52" s="124"/>
      <c r="B52" s="5" t="s">
        <v>15</v>
      </c>
      <c r="C52" s="8">
        <f t="shared" si="9"/>
        <v>45561</v>
      </c>
      <c r="D52" s="25">
        <f>IF($C$48=1,'PLANNING TYPE'!B12,)+IF($C$48=2,'PLANNING TYPE'!K12,)+IF($C$48=3,'PLANNING TYPE'!B23,)+IF($C$48=4,'PLANNING TYPE'!K23,)</f>
        <v>0</v>
      </c>
      <c r="E52" s="25">
        <f>IF($C$48=1,'PLANNING TYPE'!C12,)+IF($C$48=2,'PLANNING TYPE'!L12,)+IF($C$48=3,'PLANNING TYPE'!C23,)+IF($C$48=4,'PLANNING TYPE'!L23,)</f>
        <v>0</v>
      </c>
      <c r="F52" s="25">
        <f>IF($C$48=1,'PLANNING TYPE'!D12,)+IF($C$48=2,'PLANNING TYPE'!M12,)+IF($C$48=3,'PLANNING TYPE'!D23,)+IF($C$48=4,'PLANNING TYPE'!M23,)</f>
        <v>0</v>
      </c>
      <c r="G52" s="25">
        <f>IF($C$48=1,'PLANNING TYPE'!E12,)+IF($C$48=2,'PLANNING TYPE'!N12,)+IF($C$48=3,'PLANNING TYPE'!E23,)+IF($C$48=4,'PLANNING TYPE'!N23,)</f>
        <v>0</v>
      </c>
      <c r="H52" s="25">
        <f>IF($C$48=1,'PLANNING TYPE'!F12,)+IF($C$48=2,'PLANNING TYPE'!O12,)+IF($C$48=3,'PLANNING TYPE'!F23,)+IF($C$48=4,'PLANNING TYPE'!O23,)</f>
        <v>0</v>
      </c>
      <c r="I52" s="25">
        <f>IF($C$48=1,'PLANNING TYPE'!G12,)+IF($C$48=2,'PLANNING TYPE'!P12,)+IF($C$48=3,'PLANNING TYPE'!G23,)+IF($C$48=4,'PLANNING TYPE'!P23,)</f>
        <v>0</v>
      </c>
      <c r="J52" s="6">
        <f t="shared" si="8"/>
        <v>0</v>
      </c>
      <c r="K52" s="120">
        <f>ROUND(IF($C$48=1,J52-'PLANNING TYPE'!H12,)+IF($C$48=2,J52-'PLANNING TYPE'!Q12,)+IF($C$48=3,J52-'PLANNING TYPE'!H23,)+IF($C$48=4,J52-'PLANNING TYPE'!Q23,),2)</f>
        <v>0</v>
      </c>
      <c r="L52" s="120"/>
      <c r="M52" s="119"/>
      <c r="N52" s="119"/>
      <c r="O52" s="119"/>
      <c r="P52" s="119"/>
      <c r="Q52" s="119"/>
      <c r="R52" s="28"/>
      <c r="S52" s="28"/>
    </row>
    <row r="53" spans="1:19" ht="24" customHeight="1" x14ac:dyDescent="0.25">
      <c r="A53" s="124"/>
      <c r="B53" s="5" t="s">
        <v>16</v>
      </c>
      <c r="C53" s="8">
        <f t="shared" si="9"/>
        <v>45562</v>
      </c>
      <c r="D53" s="25">
        <f>IF($C$48=1,'PLANNING TYPE'!B13,)+IF($C$48=2,'PLANNING TYPE'!K13,)+IF($C$48=3,'PLANNING TYPE'!B24,)+IF($C$48=4,'PLANNING TYPE'!K24,)</f>
        <v>0</v>
      </c>
      <c r="E53" s="25">
        <f>IF($C$48=1,'PLANNING TYPE'!C13,)+IF($C$48=2,'PLANNING TYPE'!L13,)+IF($C$48=3,'PLANNING TYPE'!C24,)+IF($C$48=4,'PLANNING TYPE'!L24,)</f>
        <v>0</v>
      </c>
      <c r="F53" s="25">
        <f>IF($C$48=1,'PLANNING TYPE'!D13,)+IF($C$48=2,'PLANNING TYPE'!M13,)+IF($C$48=3,'PLANNING TYPE'!D24,)+IF($C$48=4,'PLANNING TYPE'!M24,)</f>
        <v>0</v>
      </c>
      <c r="G53" s="25">
        <f>IF($C$48=1,'PLANNING TYPE'!E13,)+IF($C$48=2,'PLANNING TYPE'!N13,)+IF($C$48=3,'PLANNING TYPE'!E24,)+IF($C$48=4,'PLANNING TYPE'!N24,)</f>
        <v>0</v>
      </c>
      <c r="H53" s="25">
        <f>IF($C$48=1,'PLANNING TYPE'!F13,)+IF($C$48=2,'PLANNING TYPE'!O13,)+IF($C$48=3,'PLANNING TYPE'!F24,)+IF($C$48=4,'PLANNING TYPE'!O24,)</f>
        <v>0</v>
      </c>
      <c r="I53" s="25">
        <f>IF($C$48=1,'PLANNING TYPE'!G13,)+IF($C$48=2,'PLANNING TYPE'!P13,)+IF($C$48=3,'PLANNING TYPE'!G24,)+IF($C$48=4,'PLANNING TYPE'!P24,)</f>
        <v>0</v>
      </c>
      <c r="J53" s="6">
        <f t="shared" si="8"/>
        <v>0</v>
      </c>
      <c r="K53" s="120">
        <f>ROUND(IF($C$48=1,J53-'PLANNING TYPE'!H13,)+IF($C$48=2,J53-'PLANNING TYPE'!Q13,)+IF($C$48=3,J53-'PLANNING TYPE'!H24,)+IF($C$48=4,J53-'PLANNING TYPE'!Q24,),2)</f>
        <v>0</v>
      </c>
      <c r="L53" s="120"/>
      <c r="M53" s="119"/>
      <c r="N53" s="119"/>
      <c r="O53" s="119"/>
      <c r="P53" s="119"/>
      <c r="Q53" s="119"/>
      <c r="R53" s="28"/>
      <c r="S53" s="28"/>
    </row>
    <row r="54" spans="1:19" ht="24" customHeight="1" x14ac:dyDescent="0.25">
      <c r="A54" s="124"/>
      <c r="B54" s="5" t="s">
        <v>17</v>
      </c>
      <c r="C54" s="8">
        <f t="shared" si="9"/>
        <v>45563</v>
      </c>
      <c r="D54" s="25">
        <f>IF($C$48=1,'PLANNING TYPE'!B14,)+IF($C$48=2,'PLANNING TYPE'!K14,)+IF($C$48=3,'PLANNING TYPE'!B25,)+IF($C$48=4,'PLANNING TYPE'!K25,)</f>
        <v>0</v>
      </c>
      <c r="E54" s="25">
        <f>IF($C$48=1,'PLANNING TYPE'!C14,)+IF($C$48=2,'PLANNING TYPE'!L14,)+IF($C$48=3,'PLANNING TYPE'!C25,)+IF($C$48=4,'PLANNING TYPE'!L25,)</f>
        <v>0</v>
      </c>
      <c r="F54" s="25">
        <f>IF($C$48=1,'PLANNING TYPE'!D14,)+IF($C$48=2,'PLANNING TYPE'!M14,)+IF($C$48=3,'PLANNING TYPE'!D25,)+IF($C$48=4,'PLANNING TYPE'!M25,)</f>
        <v>0</v>
      </c>
      <c r="G54" s="25">
        <f>IF($C$48=1,'PLANNING TYPE'!E14,)+IF($C$48=2,'PLANNING TYPE'!N14,)+IF($C$48=3,'PLANNING TYPE'!E25,)+IF($C$48=4,'PLANNING TYPE'!N25,)</f>
        <v>0</v>
      </c>
      <c r="H54" s="25">
        <f>IF($C$48=1,'PLANNING TYPE'!F14,)+IF($C$48=2,'PLANNING TYPE'!O14,)+IF($C$48=3,'PLANNING TYPE'!F25,)+IF($C$48=4,'PLANNING TYPE'!O25,)</f>
        <v>0</v>
      </c>
      <c r="I54" s="25">
        <f>IF($C$48=1,'PLANNING TYPE'!G14,)+IF($C$48=2,'PLANNING TYPE'!P14,)+IF($C$48=3,'PLANNING TYPE'!G25,)+IF($C$48=4,'PLANNING TYPE'!P25,)</f>
        <v>0</v>
      </c>
      <c r="J54" s="6">
        <f t="shared" si="8"/>
        <v>0</v>
      </c>
      <c r="K54" s="120">
        <f>ROUND(IF($C$48=1,J54-'PLANNING TYPE'!H14,)+IF($C$48=2,J54-'PLANNING TYPE'!Q14,)+IF($C$48=3,J54-'PLANNING TYPE'!H25,)+IF($C$48=4,J54-'PLANNING TYPE'!Q25,),2)</f>
        <v>0</v>
      </c>
      <c r="L54" s="120"/>
      <c r="M54" s="119"/>
      <c r="N54" s="119"/>
      <c r="O54" s="119"/>
      <c r="P54" s="119"/>
      <c r="Q54" s="119"/>
      <c r="R54" s="28"/>
      <c r="S54" s="28"/>
    </row>
    <row r="55" spans="1:19" ht="24" customHeight="1" x14ac:dyDescent="0.25">
      <c r="A55" s="124"/>
      <c r="B55" s="5" t="s">
        <v>18</v>
      </c>
      <c r="C55" s="8">
        <f t="shared" si="9"/>
        <v>45564</v>
      </c>
      <c r="D55" s="25">
        <f>IF($C$48=1,'PLANNING TYPE'!B15,)+IF($C$48=2,'PLANNING TYPE'!K15,)+IF($C$48=3,'PLANNING TYPE'!B26,)+IF($C$48=4,'PLANNING TYPE'!K26,)</f>
        <v>0</v>
      </c>
      <c r="E55" s="25">
        <f>IF($C$48=1,'PLANNING TYPE'!C15,)+IF($C$48=2,'PLANNING TYPE'!L15,)+IF($C$48=3,'PLANNING TYPE'!C26,)+IF($C$48=4,'PLANNING TYPE'!L26,)</f>
        <v>0</v>
      </c>
      <c r="F55" s="25">
        <f>IF($C$48=1,'PLANNING TYPE'!D15,)+IF($C$48=2,'PLANNING TYPE'!M15,)+IF($C$48=3,'PLANNING TYPE'!D26,)+IF($C$48=4,'PLANNING TYPE'!M26,)</f>
        <v>0</v>
      </c>
      <c r="G55" s="25">
        <f>IF($C$48=1,'PLANNING TYPE'!E15,)+IF($C$48=2,'PLANNING TYPE'!N15,)+IF($C$48=3,'PLANNING TYPE'!E26,)+IF($C$48=4,'PLANNING TYPE'!N26,)</f>
        <v>0</v>
      </c>
      <c r="H55" s="25">
        <f>IF($C$48=1,'PLANNING TYPE'!F15,)+IF($C$48=2,'PLANNING TYPE'!O15,)+IF($C$48=3,'PLANNING TYPE'!F26,)+IF($C$48=4,'PLANNING TYPE'!O26,)</f>
        <v>0</v>
      </c>
      <c r="I55" s="25">
        <f>IF($C$48=1,'PLANNING TYPE'!G15,)+IF($C$48=2,'PLANNING TYPE'!P15,)+IF($C$48=3,'PLANNING TYPE'!G26,)+IF($C$48=4,'PLANNING TYPE'!P26,)</f>
        <v>0</v>
      </c>
      <c r="J55" s="6">
        <f t="shared" si="8"/>
        <v>0</v>
      </c>
      <c r="K55" s="120">
        <f>ROUND(IF($C$48=1,J55-'PLANNING TYPE'!H15,)+IF($C$48=2,J55-'PLANNING TYPE'!Q15,)+IF($C$48=3,J55-'PLANNING TYPE'!H26,)+IF($C$48=4,J55-'PLANNING TYPE'!Q26,),2)</f>
        <v>0</v>
      </c>
      <c r="L55" s="120"/>
      <c r="M55" s="119"/>
      <c r="N55" s="119"/>
      <c r="O55" s="119"/>
      <c r="P55" s="119"/>
      <c r="Q55" s="119"/>
      <c r="R55" s="28"/>
      <c r="S55" s="28"/>
    </row>
    <row r="56" spans="1:19" ht="24" customHeight="1" x14ac:dyDescent="0.25">
      <c r="A56" s="31"/>
      <c r="B56" s="31"/>
      <c r="C56" s="31"/>
      <c r="D56" s="31"/>
      <c r="E56" s="31"/>
      <c r="F56" s="31"/>
      <c r="G56" s="31"/>
      <c r="H56" s="116" t="s">
        <v>38</v>
      </c>
      <c r="I56" s="116"/>
      <c r="J56" s="6">
        <f>SUM(J49:J55)</f>
        <v>0</v>
      </c>
      <c r="K56" s="117">
        <f>SUM(K49:L55)</f>
        <v>0</v>
      </c>
      <c r="L56" s="118"/>
      <c r="M56" s="31"/>
      <c r="N56" s="31"/>
      <c r="O56" s="31"/>
      <c r="P56" s="31"/>
      <c r="Q56" s="31"/>
      <c r="R56" s="31"/>
      <c r="S56" s="31"/>
    </row>
    <row r="57" spans="1:19" ht="9.9499999999999993" customHeight="1" x14ac:dyDescent="0.25"/>
    <row r="58" spans="1:19" ht="20.100000000000001" customHeight="1" x14ac:dyDescent="0.25">
      <c r="A58" s="115" t="s">
        <v>40</v>
      </c>
      <c r="B58" s="115"/>
      <c r="C58" s="115"/>
      <c r="D58" s="115"/>
      <c r="E58" s="115"/>
      <c r="F58" s="115"/>
      <c r="G58" s="115"/>
      <c r="H58" s="115"/>
      <c r="I58" s="115"/>
      <c r="J58" s="115"/>
      <c r="K58" s="115"/>
      <c r="L58" s="115"/>
      <c r="M58" s="115"/>
      <c r="N58" s="115"/>
      <c r="O58" s="115"/>
      <c r="P58" s="115"/>
    </row>
    <row r="59" spans="1:19" ht="9.9499999999999993" customHeight="1" x14ac:dyDescent="0.25"/>
    <row r="60" spans="1:19" s="1" customFormat="1" ht="20.100000000000001" customHeight="1" x14ac:dyDescent="0.25">
      <c r="A60" s="103" t="s">
        <v>58</v>
      </c>
      <c r="B60" s="103"/>
      <c r="C60" s="103"/>
      <c r="D60" s="104"/>
      <c r="E60" s="104"/>
      <c r="F60" s="13"/>
      <c r="G60" s="103" t="s">
        <v>70</v>
      </c>
      <c r="H60" s="103"/>
      <c r="I60" s="103"/>
      <c r="J60" s="104"/>
      <c r="K60" s="104"/>
      <c r="L60" s="12"/>
      <c r="M60" s="103" t="s">
        <v>83</v>
      </c>
      <c r="N60" s="103"/>
      <c r="O60" s="103"/>
      <c r="P60" s="32">
        <f>SUM(R13:R19,R22:R28,R31:R37,R40:R46,R49:R55)</f>
        <v>0</v>
      </c>
    </row>
    <row r="61" spans="1:19" s="1" customFormat="1" ht="20.100000000000001" customHeight="1" x14ac:dyDescent="0.25">
      <c r="A61" s="103" t="s">
        <v>59</v>
      </c>
      <c r="B61" s="103"/>
      <c r="C61" s="103"/>
      <c r="D61" s="104"/>
      <c r="E61" s="104"/>
      <c r="F61" s="13"/>
      <c r="G61" s="103" t="s">
        <v>63</v>
      </c>
      <c r="H61" s="103"/>
      <c r="I61" s="103"/>
      <c r="J61" s="104"/>
      <c r="K61" s="104"/>
      <c r="L61" s="12"/>
      <c r="M61" s="103" t="s">
        <v>84</v>
      </c>
      <c r="N61" s="103"/>
      <c r="O61" s="103"/>
      <c r="P61" s="32">
        <f>IF(SUM(S13:S19,S22:S28,S31:S37,S40:S46,S49:S55)&gt;7,7,SUM(S13:S19,S22:S28,S31:S37,S40:S46,S49:S55))</f>
        <v>0</v>
      </c>
    </row>
    <row r="62" spans="1:19" s="1" customFormat="1" ht="20.100000000000001" customHeight="1" x14ac:dyDescent="0.25">
      <c r="A62" s="103" t="s">
        <v>50</v>
      </c>
      <c r="B62" s="103"/>
      <c r="C62" s="103"/>
      <c r="D62" s="104"/>
      <c r="E62" s="104"/>
      <c r="F62" s="13"/>
      <c r="G62" s="103" t="s">
        <v>66</v>
      </c>
      <c r="H62" s="103"/>
      <c r="I62" s="103"/>
      <c r="J62" s="104"/>
      <c r="K62" s="104"/>
      <c r="L62" s="12"/>
      <c r="M62" s="12"/>
    </row>
    <row r="63" spans="1:19" s="1" customFormat="1" ht="20.100000000000001" customHeight="1" x14ac:dyDescent="0.25">
      <c r="A63" s="103" t="s">
        <v>60</v>
      </c>
      <c r="B63" s="103"/>
      <c r="C63" s="103"/>
      <c r="D63" s="104"/>
      <c r="E63" s="104"/>
      <c r="F63" s="13"/>
      <c r="G63" s="103" t="s">
        <v>112</v>
      </c>
      <c r="H63" s="103"/>
      <c r="I63" s="103"/>
      <c r="J63" s="104"/>
      <c r="K63" s="104"/>
      <c r="M63" s="114" t="s">
        <v>86</v>
      </c>
      <c r="N63" s="114"/>
      <c r="O63" s="114"/>
      <c r="P63" s="114"/>
    </row>
    <row r="64" spans="1:19" s="1" customFormat="1" ht="20.100000000000001" customHeight="1" x14ac:dyDescent="0.25">
      <c r="A64" s="103" t="s">
        <v>61</v>
      </c>
      <c r="B64" s="103"/>
      <c r="C64" s="103"/>
      <c r="D64" s="104"/>
      <c r="E64" s="104"/>
      <c r="F64" s="13"/>
      <c r="G64" s="103" t="s">
        <v>67</v>
      </c>
      <c r="H64" s="103"/>
      <c r="I64" s="103"/>
      <c r="J64" s="104"/>
      <c r="K64" s="104"/>
      <c r="M64" s="114"/>
      <c r="N64" s="114"/>
      <c r="O64" s="114"/>
      <c r="P64" s="114"/>
    </row>
    <row r="65" spans="1:22" s="1" customFormat="1" ht="20.100000000000001" customHeight="1" x14ac:dyDescent="0.25">
      <c r="A65" s="103" t="s">
        <v>62</v>
      </c>
      <c r="B65" s="103"/>
      <c r="C65" s="103"/>
      <c r="D65" s="104"/>
      <c r="E65" s="104"/>
      <c r="F65" s="13"/>
      <c r="G65" s="103" t="s">
        <v>64</v>
      </c>
      <c r="H65" s="103"/>
      <c r="I65" s="103"/>
      <c r="J65" s="104"/>
      <c r="K65" s="104"/>
      <c r="M65" s="114"/>
      <c r="N65" s="114"/>
      <c r="O65" s="114"/>
      <c r="P65" s="114"/>
    </row>
    <row r="66" spans="1:22" s="1" customFormat="1" ht="20.100000000000001" customHeight="1" x14ac:dyDescent="0.25">
      <c r="A66" s="103" t="s">
        <v>55</v>
      </c>
      <c r="B66" s="103"/>
      <c r="C66" s="103"/>
      <c r="D66" s="104"/>
      <c r="E66" s="104"/>
      <c r="F66" s="13"/>
      <c r="G66" s="103" t="s">
        <v>65</v>
      </c>
      <c r="H66" s="103"/>
      <c r="I66" s="103"/>
      <c r="J66" s="104"/>
      <c r="K66" s="104"/>
      <c r="M66" s="114"/>
      <c r="N66" s="114"/>
      <c r="O66" s="114"/>
      <c r="P66" s="114"/>
      <c r="T66" s="12"/>
      <c r="U66" s="12"/>
      <c r="V66" s="12"/>
    </row>
    <row r="67" spans="1:22" s="1" customFormat="1" ht="20.100000000000001" customHeight="1" x14ac:dyDescent="0.25">
      <c r="A67" s="103" t="s">
        <v>57</v>
      </c>
      <c r="B67" s="103"/>
      <c r="C67" s="103"/>
      <c r="D67" s="104"/>
      <c r="E67" s="104"/>
      <c r="F67" s="13"/>
      <c r="G67" s="103" t="s">
        <v>76</v>
      </c>
      <c r="H67" s="103"/>
      <c r="I67" s="103"/>
      <c r="J67" s="104"/>
      <c r="K67" s="104"/>
    </row>
    <row r="68" spans="1:22" s="1" customFormat="1" ht="20.100000000000001" customHeight="1" x14ac:dyDescent="0.25">
      <c r="A68" s="103" t="s">
        <v>56</v>
      </c>
      <c r="B68" s="103"/>
      <c r="C68" s="103"/>
      <c r="D68" s="104"/>
      <c r="E68" s="104"/>
      <c r="F68" s="13"/>
      <c r="G68" s="103" t="s">
        <v>49</v>
      </c>
      <c r="H68" s="103"/>
      <c r="I68" s="103"/>
      <c r="J68" s="104"/>
      <c r="K68" s="104"/>
      <c r="M68" s="105" t="s">
        <v>85</v>
      </c>
      <c r="N68" s="106"/>
      <c r="O68" s="106"/>
      <c r="P68" s="107"/>
    </row>
    <row r="69" spans="1:22" s="1" customFormat="1" ht="20.100000000000001" customHeight="1" x14ac:dyDescent="0.25">
      <c r="A69" s="103" t="s">
        <v>78</v>
      </c>
      <c r="B69" s="103"/>
      <c r="C69" s="103"/>
      <c r="D69" s="104"/>
      <c r="E69" s="104"/>
      <c r="F69" s="13"/>
      <c r="G69" s="103" t="s">
        <v>81</v>
      </c>
      <c r="H69" s="103"/>
      <c r="I69" s="103"/>
      <c r="J69" s="104"/>
      <c r="K69" s="104"/>
      <c r="M69" s="108"/>
      <c r="N69" s="109"/>
      <c r="O69" s="109"/>
      <c r="P69" s="110"/>
    </row>
    <row r="70" spans="1:22" s="1" customFormat="1" ht="20.100000000000001" customHeight="1" x14ac:dyDescent="0.25">
      <c r="A70" s="103" t="s">
        <v>77</v>
      </c>
      <c r="B70" s="103"/>
      <c r="C70" s="103"/>
      <c r="D70" s="104"/>
      <c r="E70" s="104"/>
      <c r="F70" s="13"/>
      <c r="G70" s="103" t="s">
        <v>82</v>
      </c>
      <c r="H70" s="103"/>
      <c r="I70" s="103"/>
      <c r="J70" s="104"/>
      <c r="K70" s="104"/>
      <c r="M70" s="108"/>
      <c r="N70" s="109"/>
      <c r="O70" s="109"/>
      <c r="P70" s="110"/>
    </row>
    <row r="71" spans="1:22" s="1" customFormat="1" ht="20.100000000000001" customHeight="1" x14ac:dyDescent="0.25">
      <c r="A71" s="103" t="s">
        <v>71</v>
      </c>
      <c r="B71" s="103"/>
      <c r="C71" s="103"/>
      <c r="D71" s="104"/>
      <c r="E71" s="104"/>
      <c r="F71" s="13"/>
      <c r="M71" s="111"/>
      <c r="N71" s="112"/>
      <c r="O71" s="112"/>
      <c r="P71" s="113"/>
    </row>
    <row r="72" spans="1:22" s="1" customFormat="1" ht="20.100000000000001" customHeight="1" x14ac:dyDescent="0.25">
      <c r="A72" s="103" t="s">
        <v>72</v>
      </c>
      <c r="B72" s="103"/>
      <c r="C72" s="103"/>
      <c r="D72" s="104"/>
      <c r="E72" s="104"/>
      <c r="F72" s="13"/>
    </row>
    <row r="73" spans="1:22" s="1" customFormat="1" ht="20.100000000000001" customHeight="1" x14ac:dyDescent="0.25">
      <c r="A73" s="12"/>
      <c r="B73" s="12"/>
      <c r="C73" s="12"/>
      <c r="D73" s="12"/>
      <c r="E73" s="13"/>
      <c r="F73" s="13"/>
      <c r="G73" s="2"/>
      <c r="H73" s="2"/>
      <c r="I73" s="2"/>
    </row>
    <row r="74" spans="1:22" ht="20.100000000000001" customHeight="1" x14ac:dyDescent="0.25">
      <c r="A74" s="12"/>
      <c r="B74" s="12"/>
      <c r="C74" s="12"/>
      <c r="D74" s="12"/>
      <c r="E74" s="13"/>
      <c r="F74" s="13"/>
    </row>
    <row r="75" spans="1:22" ht="20.100000000000001" customHeight="1" x14ac:dyDescent="0.25">
      <c r="A75" s="12"/>
      <c r="B75" s="12"/>
      <c r="C75" s="12"/>
      <c r="D75" s="12"/>
      <c r="E75" s="13"/>
      <c r="F75" s="13"/>
    </row>
    <row r="76" spans="1:22" ht="20.100000000000001" customHeight="1" x14ac:dyDescent="0.25">
      <c r="B76" s="12"/>
      <c r="C76" s="12"/>
      <c r="D76" s="12"/>
      <c r="E76" s="13"/>
      <c r="F76" s="13"/>
    </row>
  </sheetData>
  <sheetProtection password="CC6E" sheet="1" objects="1" scenarios="1"/>
  <mergeCells count="196">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K33:L33"/>
    <mergeCell ref="M33:O33"/>
    <mergeCell ref="P33:Q33"/>
    <mergeCell ref="K34:L34"/>
    <mergeCell ref="M34:O34"/>
    <mergeCell ref="P34:Q34"/>
    <mergeCell ref="H29:I29"/>
    <mergeCell ref="K29:L29"/>
    <mergeCell ref="A30:A37"/>
    <mergeCell ref="E30:Q30"/>
    <mergeCell ref="K31:L31"/>
    <mergeCell ref="M31:O31"/>
    <mergeCell ref="P31:Q31"/>
    <mergeCell ref="K32:L32"/>
    <mergeCell ref="M32:O32"/>
    <mergeCell ref="P32:Q32"/>
    <mergeCell ref="H38:I38"/>
    <mergeCell ref="K38:L38"/>
    <mergeCell ref="A39:A46"/>
    <mergeCell ref="E39:Q39"/>
    <mergeCell ref="K40:L40"/>
    <mergeCell ref="M40:O40"/>
    <mergeCell ref="P40:Q40"/>
    <mergeCell ref="K35:L35"/>
    <mergeCell ref="M35:O35"/>
    <mergeCell ref="P35:Q35"/>
    <mergeCell ref="K36:L36"/>
    <mergeCell ref="M36:O36"/>
    <mergeCell ref="P36:Q36"/>
    <mergeCell ref="K41:L41"/>
    <mergeCell ref="M41:O41"/>
    <mergeCell ref="P41:Q41"/>
    <mergeCell ref="K42:L42"/>
    <mergeCell ref="M42:O42"/>
    <mergeCell ref="P42:Q42"/>
    <mergeCell ref="K37:L37"/>
    <mergeCell ref="M37:O37"/>
    <mergeCell ref="P37:Q37"/>
    <mergeCell ref="K45:L45"/>
    <mergeCell ref="M45:O45"/>
    <mergeCell ref="P45:Q45"/>
    <mergeCell ref="K46:L46"/>
    <mergeCell ref="M46:O46"/>
    <mergeCell ref="P46:Q46"/>
    <mergeCell ref="K43:L43"/>
    <mergeCell ref="M43:O43"/>
    <mergeCell ref="P43:Q43"/>
    <mergeCell ref="K44:L44"/>
    <mergeCell ref="M44:O44"/>
    <mergeCell ref="P44:Q44"/>
    <mergeCell ref="H47:I47"/>
    <mergeCell ref="K47:L47"/>
    <mergeCell ref="A48:A55"/>
    <mergeCell ref="E48:Q48"/>
    <mergeCell ref="K49:L49"/>
    <mergeCell ref="M49:O49"/>
    <mergeCell ref="P49:Q49"/>
    <mergeCell ref="K50:L50"/>
    <mergeCell ref="M50:O50"/>
    <mergeCell ref="P50:Q50"/>
    <mergeCell ref="K53:L53"/>
    <mergeCell ref="M53:O53"/>
    <mergeCell ref="P53:Q53"/>
    <mergeCell ref="K54:L54"/>
    <mergeCell ref="M54:O54"/>
    <mergeCell ref="P54:Q54"/>
    <mergeCell ref="K51:L51"/>
    <mergeCell ref="M51:O51"/>
    <mergeCell ref="P51:Q51"/>
    <mergeCell ref="K52:L52"/>
    <mergeCell ref="M52:O52"/>
    <mergeCell ref="P52:Q52"/>
    <mergeCell ref="M60:O60"/>
    <mergeCell ref="A61:C61"/>
    <mergeCell ref="D61:E61"/>
    <mergeCell ref="G61:I61"/>
    <mergeCell ref="J61:K61"/>
    <mergeCell ref="M61:O61"/>
    <mergeCell ref="K55:L55"/>
    <mergeCell ref="M55:O55"/>
    <mergeCell ref="P55:Q55"/>
    <mergeCell ref="H56:I56"/>
    <mergeCell ref="K56:L56"/>
    <mergeCell ref="A58:P58"/>
    <mergeCell ref="A62:C62"/>
    <mergeCell ref="D62:E62"/>
    <mergeCell ref="G62:I62"/>
    <mergeCell ref="J62:K62"/>
    <mergeCell ref="A63:C63"/>
    <mergeCell ref="D63:E63"/>
    <mergeCell ref="G63:I63"/>
    <mergeCell ref="J63:K63"/>
    <mergeCell ref="A60:C60"/>
    <mergeCell ref="D60:E60"/>
    <mergeCell ref="G60:I60"/>
    <mergeCell ref="J60:K60"/>
    <mergeCell ref="M68:P71"/>
    <mergeCell ref="A69:C69"/>
    <mergeCell ref="D69:E69"/>
    <mergeCell ref="G69:I69"/>
    <mergeCell ref="J69:K69"/>
    <mergeCell ref="A70:C70"/>
    <mergeCell ref="D66:E66"/>
    <mergeCell ref="G66:I66"/>
    <mergeCell ref="J66:K66"/>
    <mergeCell ref="A67:C67"/>
    <mergeCell ref="D67:E67"/>
    <mergeCell ref="G67:I67"/>
    <mergeCell ref="J67:K67"/>
    <mergeCell ref="M63:P66"/>
    <mergeCell ref="A64:C64"/>
    <mergeCell ref="D64:E64"/>
    <mergeCell ref="G64:I64"/>
    <mergeCell ref="J64:K64"/>
    <mergeCell ref="A65:C65"/>
    <mergeCell ref="D65:E65"/>
    <mergeCell ref="G65:I65"/>
    <mergeCell ref="J65:K65"/>
    <mergeCell ref="A66:C66"/>
    <mergeCell ref="D70:E70"/>
    <mergeCell ref="G70:I70"/>
    <mergeCell ref="J70:K70"/>
    <mergeCell ref="A71:C71"/>
    <mergeCell ref="D71:E71"/>
    <mergeCell ref="A72:C72"/>
    <mergeCell ref="D72:E72"/>
    <mergeCell ref="A68:C68"/>
    <mergeCell ref="D68:E68"/>
    <mergeCell ref="G68:I68"/>
    <mergeCell ref="J68:K68"/>
  </mergeCells>
  <conditionalFormatting sqref="K13:L20">
    <cfRule type="cellIs" dxfId="28" priority="10" operator="lessThan">
      <formula>0</formula>
    </cfRule>
    <cfRule type="cellIs" dxfId="27" priority="11" operator="greaterThan">
      <formula>0</formula>
    </cfRule>
  </conditionalFormatting>
  <conditionalFormatting sqref="K22:L29">
    <cfRule type="cellIs" dxfId="26" priority="8" operator="lessThan">
      <formula>0</formula>
    </cfRule>
    <cfRule type="cellIs" dxfId="25" priority="9" operator="greaterThan">
      <formula>0</formula>
    </cfRule>
  </conditionalFormatting>
  <conditionalFormatting sqref="K31:L38">
    <cfRule type="cellIs" dxfId="24" priority="6" operator="lessThan">
      <formula>0</formula>
    </cfRule>
    <cfRule type="cellIs" dxfId="23" priority="7" operator="greaterThan">
      <formula>0</formula>
    </cfRule>
  </conditionalFormatting>
  <conditionalFormatting sqref="K40:L47">
    <cfRule type="cellIs" dxfId="22" priority="4" operator="lessThan">
      <formula>0</formula>
    </cfRule>
    <cfRule type="cellIs" dxfId="21" priority="5" operator="greaterThan">
      <formula>0</formula>
    </cfRule>
  </conditionalFormatting>
  <conditionalFormatting sqref="K49:L56">
    <cfRule type="cellIs" dxfId="20" priority="2" operator="lessThan">
      <formula>0</formula>
    </cfRule>
    <cfRule type="cellIs" dxfId="19" priority="3" operator="greaterThan">
      <formula>0</formula>
    </cfRule>
  </conditionalFormatting>
  <conditionalFormatting sqref="M13:O19 M22:O28 M31:O37 M40:O46 M49:O55">
    <cfRule type="containsText" dxfId="18" priority="1" operator="containsText" text="CP">
      <formula>NOT(ISERROR(SEARCH("CP",M13)))</formula>
    </cfRule>
  </conditionalFormatting>
  <dataValidations count="3">
    <dataValidation type="list" allowBlank="1" showInputMessage="1" showErrorMessage="1" sqref="S13:S19 S22:S28 S31:S37 S40:S46 S49:S55">
      <formula1>ticketresto</formula1>
    </dataValidation>
    <dataValidation type="list" allowBlank="1" showInputMessage="1" showErrorMessage="1" sqref="R31:R37 R40:R46 R49:R55 R22:R28 R13:R19">
      <formula1>primecoupure</formula1>
    </dataValidation>
    <dataValidation type="list" allowBlank="1" showInputMessage="1" showErrorMessage="1" sqref="C12 C21 C30 C39 C48">
      <formula1>semaine</formula1>
    </dataValidation>
  </dataValidations>
  <pageMargins left="0.19685039370078741" right="0.19685039370078741" top="0.19685039370078741" bottom="0.19685039370078741" header="0" footer="0"/>
  <pageSetup paperSize="9" scale="51"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99</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45565</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45566</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45567</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45568</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45569</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45570</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45571</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45572</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45573</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45574</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45575</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45576</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45577</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45578</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45579</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45580</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45581</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45582</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45583</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45584</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45585</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45586</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45587</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45588</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45589</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45590</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45591</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45592</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17" priority="8" operator="lessThan">
      <formula>0</formula>
    </cfRule>
    <cfRule type="cellIs" dxfId="16" priority="9" operator="greaterThan">
      <formula>0</formula>
    </cfRule>
  </conditionalFormatting>
  <conditionalFormatting sqref="K22:L29">
    <cfRule type="cellIs" dxfId="15" priority="6" operator="lessThan">
      <formula>0</formula>
    </cfRule>
    <cfRule type="cellIs" dxfId="14" priority="7" operator="greaterThan">
      <formula>0</formula>
    </cfRule>
  </conditionalFormatting>
  <conditionalFormatting sqref="K31:L38">
    <cfRule type="cellIs" dxfId="13" priority="4" operator="lessThan">
      <formula>0</formula>
    </cfRule>
    <cfRule type="cellIs" dxfId="12" priority="5" operator="greaterThan">
      <formula>0</formula>
    </cfRule>
  </conditionalFormatting>
  <conditionalFormatting sqref="K40:L47">
    <cfRule type="cellIs" dxfId="11" priority="2" operator="lessThan">
      <formula>0</formula>
    </cfRule>
    <cfRule type="cellIs" dxfId="10" priority="3" operator="greaterThan">
      <formula>0</formula>
    </cfRule>
  </conditionalFormatting>
  <conditionalFormatting sqref="M13:O19 M22:O28 M31:O37 M40:O46">
    <cfRule type="containsText" dxfId="9"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2BC00"/>
    <pageSetUpPr fitToPage="1"/>
  </sheetPr>
  <dimension ref="A1:S67"/>
  <sheetViews>
    <sheetView zoomScaleNormal="100" workbookViewId="0">
      <selection activeCell="M13" sqref="M13:O13"/>
    </sheetView>
  </sheetViews>
  <sheetFormatPr baseColWidth="10" defaultColWidth="9.140625" defaultRowHeight="15" x14ac:dyDescent="0.25"/>
  <cols>
    <col min="1" max="1" width="3.7109375" style="2" customWidth="1"/>
    <col min="2" max="2" width="10.5703125" style="2" bestFit="1" customWidth="1"/>
    <col min="3" max="3" width="14" style="2" bestFit="1" customWidth="1"/>
    <col min="4" max="12" width="9" style="2" customWidth="1"/>
    <col min="13" max="15" width="11.140625" style="2" customWidth="1"/>
    <col min="16" max="17" width="14.5703125" style="2" customWidth="1"/>
    <col min="18" max="19" width="10.28515625" style="2" customWidth="1"/>
    <col min="20" max="16384" width="9.140625" style="2"/>
  </cols>
  <sheetData>
    <row r="1" spans="1:19" ht="24.95" customHeight="1" x14ac:dyDescent="0.25">
      <c r="A1" s="127" t="s">
        <v>47</v>
      </c>
      <c r="B1" s="127"/>
      <c r="C1" s="127"/>
      <c r="D1" s="127"/>
      <c r="E1" s="127"/>
      <c r="F1" s="127"/>
      <c r="G1" s="127"/>
      <c r="H1" s="127"/>
      <c r="I1" s="127"/>
      <c r="J1" s="127"/>
      <c r="K1" s="127"/>
      <c r="L1" s="127"/>
      <c r="M1" s="127"/>
      <c r="N1" s="127"/>
      <c r="O1" s="127"/>
      <c r="P1" s="127"/>
      <c r="Q1" s="127"/>
      <c r="R1" s="127"/>
      <c r="S1" s="127"/>
    </row>
    <row r="2" spans="1:19" ht="24.95" customHeight="1" x14ac:dyDescent="0.25">
      <c r="A2" s="128" t="str">
        <f>'PLANNING TYPE'!A2:Q2</f>
        <v>NOM PRENOM</v>
      </c>
      <c r="B2" s="128"/>
      <c r="C2" s="128"/>
      <c r="D2" s="128"/>
      <c r="E2" s="128"/>
      <c r="F2" s="128"/>
      <c r="G2" s="128"/>
      <c r="H2" s="128"/>
      <c r="I2" s="128"/>
      <c r="J2" s="128"/>
      <c r="K2" s="128"/>
      <c r="L2" s="128"/>
      <c r="M2" s="128"/>
      <c r="N2" s="128"/>
      <c r="O2" s="128"/>
      <c r="P2" s="128"/>
      <c r="Q2" s="128"/>
      <c r="R2" s="128"/>
      <c r="S2" s="128"/>
    </row>
    <row r="3" spans="1:19" ht="24.95" customHeight="1" x14ac:dyDescent="0.25">
      <c r="A3" s="128" t="str">
        <f>'PLANNING TYPE'!A3:Q3</f>
        <v>ETABLISSEMENT</v>
      </c>
      <c r="B3" s="128"/>
      <c r="C3" s="128"/>
      <c r="D3" s="128"/>
      <c r="E3" s="128"/>
      <c r="F3" s="128"/>
      <c r="G3" s="128"/>
      <c r="H3" s="128"/>
      <c r="I3" s="128"/>
      <c r="J3" s="128"/>
      <c r="K3" s="128"/>
      <c r="L3" s="128"/>
      <c r="M3" s="128"/>
      <c r="N3" s="128"/>
      <c r="O3" s="128"/>
      <c r="P3" s="128"/>
      <c r="Q3" s="128"/>
      <c r="R3" s="128"/>
      <c r="S3" s="128"/>
    </row>
    <row r="4" spans="1:19" ht="9.9499999999999993" customHeight="1" x14ac:dyDescent="0.25">
      <c r="B4" s="3"/>
      <c r="C4" s="3"/>
      <c r="D4" s="3"/>
      <c r="E4" s="3"/>
      <c r="F4" s="3"/>
      <c r="G4" s="3"/>
      <c r="H4" s="3"/>
      <c r="I4" s="3"/>
      <c r="J4" s="3"/>
      <c r="K4" s="3"/>
      <c r="L4" s="3"/>
      <c r="M4" s="3"/>
      <c r="N4" s="3"/>
      <c r="O4" s="3"/>
      <c r="P4" s="3"/>
      <c r="Q4" s="3"/>
    </row>
    <row r="5" spans="1:19" ht="24.95" customHeight="1" x14ac:dyDescent="0.25">
      <c r="A5" s="129" t="s">
        <v>2</v>
      </c>
      <c r="B5" s="129"/>
      <c r="C5" s="129"/>
      <c r="D5" s="10">
        <f>'PLANNING TYPE'!C5</f>
        <v>0</v>
      </c>
      <c r="E5" s="129" t="s">
        <v>43</v>
      </c>
      <c r="F5" s="129"/>
      <c r="G5" s="129"/>
      <c r="H5" s="10">
        <f>'PLANNING TYPE'!G5</f>
        <v>0</v>
      </c>
      <c r="I5" s="130"/>
      <c r="J5" s="130"/>
      <c r="K5" s="130"/>
      <c r="L5" s="130"/>
      <c r="M5" s="130"/>
      <c r="N5" s="130"/>
      <c r="O5" s="130"/>
      <c r="P5" s="130"/>
      <c r="Q5" s="130"/>
      <c r="R5" s="130"/>
      <c r="S5" s="130"/>
    </row>
    <row r="6" spans="1:19" ht="9.9499999999999993" customHeight="1" x14ac:dyDescent="0.25">
      <c r="B6" s="3"/>
      <c r="C6" s="3"/>
      <c r="D6" s="3"/>
      <c r="E6" s="3"/>
      <c r="F6" s="3"/>
      <c r="G6" s="3"/>
      <c r="H6" s="3"/>
      <c r="I6" s="3"/>
      <c r="J6" s="3"/>
      <c r="K6" s="3"/>
      <c r="L6" s="3"/>
      <c r="M6" s="3"/>
      <c r="N6" s="3"/>
      <c r="O6" s="3"/>
      <c r="P6" s="3"/>
      <c r="Q6" s="3"/>
    </row>
    <row r="7" spans="1:19" ht="24.95" customHeight="1" x14ac:dyDescent="0.25">
      <c r="A7" s="131" t="s">
        <v>100</v>
      </c>
      <c r="B7" s="131"/>
      <c r="C7" s="131"/>
      <c r="D7" s="131"/>
      <c r="E7" s="131"/>
      <c r="F7" s="131"/>
      <c r="G7" s="131"/>
      <c r="H7" s="131"/>
      <c r="I7" s="131"/>
      <c r="J7" s="131"/>
      <c r="K7" s="131"/>
      <c r="L7" s="131"/>
      <c r="M7" s="131"/>
      <c r="N7" s="131"/>
      <c r="O7" s="131"/>
      <c r="P7" s="131"/>
      <c r="Q7" s="131"/>
      <c r="R7" s="131"/>
      <c r="S7" s="131"/>
    </row>
    <row r="8" spans="1:19" ht="9.9499999999999993" customHeight="1" x14ac:dyDescent="0.25"/>
    <row r="9" spans="1:19" ht="15" customHeight="1" x14ac:dyDescent="0.25">
      <c r="B9" s="132" t="s">
        <v>33</v>
      </c>
      <c r="C9" s="132"/>
      <c r="D9" s="132" t="s">
        <v>34</v>
      </c>
      <c r="E9" s="132"/>
      <c r="F9" s="132"/>
      <c r="G9" s="132"/>
      <c r="H9" s="132"/>
      <c r="I9" s="132"/>
      <c r="J9" s="132"/>
      <c r="K9" s="126" t="s">
        <v>39</v>
      </c>
      <c r="L9" s="126"/>
      <c r="M9" s="133" t="s">
        <v>88</v>
      </c>
      <c r="N9" s="133"/>
      <c r="O9" s="133"/>
      <c r="P9" s="133" t="s">
        <v>44</v>
      </c>
      <c r="Q9" s="133"/>
      <c r="R9" s="134" t="s">
        <v>45</v>
      </c>
      <c r="S9" s="134" t="s">
        <v>51</v>
      </c>
    </row>
    <row r="10" spans="1:19" ht="15" customHeight="1" x14ac:dyDescent="0.25">
      <c r="B10" s="132"/>
      <c r="C10" s="132"/>
      <c r="D10" s="132" t="s">
        <v>19</v>
      </c>
      <c r="E10" s="132"/>
      <c r="F10" s="132" t="s">
        <v>20</v>
      </c>
      <c r="G10" s="132"/>
      <c r="H10" s="126" t="s">
        <v>35</v>
      </c>
      <c r="I10" s="126"/>
      <c r="J10" s="126" t="s">
        <v>37</v>
      </c>
      <c r="K10" s="126"/>
      <c r="L10" s="126"/>
      <c r="M10" s="133"/>
      <c r="N10" s="133"/>
      <c r="O10" s="133"/>
      <c r="P10" s="133"/>
      <c r="Q10" s="133"/>
      <c r="R10" s="134"/>
      <c r="S10" s="134"/>
    </row>
    <row r="11" spans="1:19" ht="15" customHeight="1" x14ac:dyDescent="0.25">
      <c r="B11" s="132"/>
      <c r="C11" s="132"/>
      <c r="D11" s="132"/>
      <c r="E11" s="132"/>
      <c r="F11" s="132"/>
      <c r="G11" s="132"/>
      <c r="H11" s="126"/>
      <c r="I11" s="126"/>
      <c r="J11" s="126"/>
      <c r="K11" s="126"/>
      <c r="L11" s="126"/>
      <c r="M11" s="133"/>
      <c r="N11" s="133"/>
      <c r="O11" s="133"/>
      <c r="P11" s="133"/>
      <c r="Q11" s="133"/>
      <c r="R11" s="134"/>
      <c r="S11" s="134"/>
    </row>
    <row r="12" spans="1:19" ht="24" customHeight="1" x14ac:dyDescent="0.25">
      <c r="A12" s="124">
        <v>1</v>
      </c>
      <c r="B12" s="9" t="s">
        <v>42</v>
      </c>
      <c r="C12" s="27">
        <v>1</v>
      </c>
      <c r="D12" s="30">
        <f>IF(C12=1,'PLANNING TYPE'!$H$16,IF(C12=2,'PLANNING TYPE'!$Q$16,IF(C12=3,'PLANNING TYPE'!$H$27,IF(C12=4,'PLANNING TYPE'!$Q$27,""))))</f>
        <v>0</v>
      </c>
      <c r="E12" s="135" t="s">
        <v>48</v>
      </c>
      <c r="F12" s="135"/>
      <c r="G12" s="135"/>
      <c r="H12" s="135"/>
      <c r="I12" s="135"/>
      <c r="J12" s="135"/>
      <c r="K12" s="135"/>
      <c r="L12" s="135"/>
      <c r="M12" s="135"/>
      <c r="N12" s="135"/>
      <c r="O12" s="135"/>
      <c r="P12" s="135"/>
      <c r="Q12" s="135"/>
      <c r="R12" s="4" t="s">
        <v>52</v>
      </c>
      <c r="S12" s="4" t="s">
        <v>53</v>
      </c>
    </row>
    <row r="13" spans="1:19" ht="24" customHeight="1" x14ac:dyDescent="0.25">
      <c r="A13" s="124"/>
      <c r="B13" s="5" t="s">
        <v>12</v>
      </c>
      <c r="C13" s="8">
        <v>45593</v>
      </c>
      <c r="D13" s="25">
        <f>IF($C$12=1,'PLANNING TYPE'!B9,)+IF($C$12=2,'PLANNING TYPE'!K9,)+IF($C$12=3,'PLANNING TYPE'!B20,)+IF($C$12=4,'PLANNING TYPE'!K20,)</f>
        <v>0</v>
      </c>
      <c r="E13" s="25">
        <f>IF($C$12=1,'PLANNING TYPE'!C9,)+IF($C$12=2,'PLANNING TYPE'!L9,)+IF($C$12=3,'PLANNING TYPE'!C20,)+IF($C$12=4,'PLANNING TYPE'!L20,)</f>
        <v>0</v>
      </c>
      <c r="F13" s="25">
        <f>IF($C$12=1,'PLANNING TYPE'!D9,)+IF($C$12=2,'PLANNING TYPE'!M9,)+IF($C$12=3,'PLANNING TYPE'!D20,)+IF($C$12=4,'PLANNING TYPE'!M20,)</f>
        <v>0</v>
      </c>
      <c r="G13" s="25">
        <f>IF($C$12=1,'PLANNING TYPE'!E9,)+IF($C$12=2,'PLANNING TYPE'!N9,)+IF($C$12=3,'PLANNING TYPE'!E20,)+IF($C$12=4,'PLANNING TYPE'!N20,)</f>
        <v>0</v>
      </c>
      <c r="H13" s="25">
        <f>IF($C$12=1,'PLANNING TYPE'!F9,)+IF($C$12=2,'PLANNING TYPE'!O9,)+IF($C$12=3,'PLANNING TYPE'!F20,)+IF($C$12=4,'PLANNING TYPE'!O20,)</f>
        <v>0</v>
      </c>
      <c r="I13" s="25">
        <f>IF($C$12=1,'PLANNING TYPE'!G9,)+IF($C$12=2,'PLANNING TYPE'!P9,)+IF($C$12=3,'PLANNING TYPE'!G20,)+IF($C$12=4,'PLANNING TYPE'!P20,)</f>
        <v>0</v>
      </c>
      <c r="J13" s="6">
        <f>IF(MINUTE((E13-D13)+(G13-F13)+(I13-H13))=0,CEILING((E13-D13)+(G13-F13)+(I13-H13),"0:05")*24,FLOOR((E13-D13)+(G13-F13)+(I13-H13),"0:05")*24)</f>
        <v>0</v>
      </c>
      <c r="K13" s="120">
        <f>ROUND(IF($C$12=1,J13-'PLANNING TYPE'!H9,)+IF($C$12=2,J13-'PLANNING TYPE'!Q9,)+IF($C$12=3,J13-'PLANNING TYPE'!H20,)+IF($C$12=4,J13-'PLANNING TYPE'!Q20,),2)</f>
        <v>0</v>
      </c>
      <c r="L13" s="120"/>
      <c r="M13" s="119"/>
      <c r="N13" s="119"/>
      <c r="O13" s="119"/>
      <c r="P13" s="119"/>
      <c r="Q13" s="119"/>
      <c r="R13" s="28"/>
      <c r="S13" s="28"/>
    </row>
    <row r="14" spans="1:19" ht="24" customHeight="1" x14ac:dyDescent="0.25">
      <c r="A14" s="124"/>
      <c r="B14" s="5" t="s">
        <v>13</v>
      </c>
      <c r="C14" s="8">
        <f>C13+1</f>
        <v>45594</v>
      </c>
      <c r="D14" s="25">
        <f>IF($C$12=1,'PLANNING TYPE'!B10,)+IF($C$12=2,'PLANNING TYPE'!K10,)+IF($C$12=3,'PLANNING TYPE'!B21,)+IF($C$12=4,'PLANNING TYPE'!K21,)</f>
        <v>0</v>
      </c>
      <c r="E14" s="25">
        <f>IF($C$12=1,'PLANNING TYPE'!C10,)+IF($C$12=2,'PLANNING TYPE'!L10,)+IF($C$12=3,'PLANNING TYPE'!C21,)+IF($C$12=4,'PLANNING TYPE'!L21,)</f>
        <v>0</v>
      </c>
      <c r="F14" s="25">
        <f>IF($C$12=1,'PLANNING TYPE'!D10,)+IF($C$12=2,'PLANNING TYPE'!M10,)+IF($C$12=3,'PLANNING TYPE'!D21,)+IF($C$12=4,'PLANNING TYPE'!M21,)</f>
        <v>0</v>
      </c>
      <c r="G14" s="25">
        <f>IF($C$12=1,'PLANNING TYPE'!E10,)+IF($C$12=2,'PLANNING TYPE'!N10,)+IF($C$12=3,'PLANNING TYPE'!E21,)+IF($C$12=4,'PLANNING TYPE'!N21,)</f>
        <v>0</v>
      </c>
      <c r="H14" s="25">
        <f>IF($C$12=1,'PLANNING TYPE'!F10,)+IF($C$12=2,'PLANNING TYPE'!O10,)+IF($C$12=3,'PLANNING TYPE'!F21,)+IF($C$12=4,'PLANNING TYPE'!O21,)</f>
        <v>0</v>
      </c>
      <c r="I14" s="25">
        <f>IF($C$12=1,'PLANNING TYPE'!G10,)+IF($C$12=2,'PLANNING TYPE'!P10,)+IF($C$12=3,'PLANNING TYPE'!G21,)+IF($C$12=4,'PLANNING TYPE'!P21,)</f>
        <v>0</v>
      </c>
      <c r="J14" s="6">
        <f t="shared" ref="J14:J19" si="0">IF(MINUTE((E14-D14)+(G14-F14)+(I14-H14))=0,CEILING((E14-D14)+(G14-F14)+(I14-H14),"0:05")*24,FLOOR((E14-D14)+(G14-F14)+(I14-H14),"0:05")*24)</f>
        <v>0</v>
      </c>
      <c r="K14" s="120">
        <f>ROUND(IF($C$12=1,J14-'PLANNING TYPE'!H10,)+IF($C$12=2,J14-'PLANNING TYPE'!Q10,)+IF($C$12=3,J14-'PLANNING TYPE'!H21,)+IF($C$12=4,J14-'PLANNING TYPE'!Q21,),2)</f>
        <v>0</v>
      </c>
      <c r="L14" s="120"/>
      <c r="M14" s="119"/>
      <c r="N14" s="119"/>
      <c r="O14" s="119"/>
      <c r="P14" s="119"/>
      <c r="Q14" s="119"/>
      <c r="R14" s="28"/>
      <c r="S14" s="28"/>
    </row>
    <row r="15" spans="1:19" ht="24" customHeight="1" x14ac:dyDescent="0.25">
      <c r="A15" s="124"/>
      <c r="B15" s="5" t="s">
        <v>14</v>
      </c>
      <c r="C15" s="8">
        <f t="shared" ref="C15:C19" si="1">C14+1</f>
        <v>45595</v>
      </c>
      <c r="D15" s="25">
        <f>IF($C$12=1,'PLANNING TYPE'!B11,)+IF($C$12=2,'PLANNING TYPE'!K11,)+IF($C$12=3,'PLANNING TYPE'!B22,)+IF($C$12=4,'PLANNING TYPE'!K22,)</f>
        <v>0</v>
      </c>
      <c r="E15" s="25">
        <f>IF($C$12=1,'PLANNING TYPE'!C11,)+IF($C$12=2,'PLANNING TYPE'!L11,)+IF($C$12=3,'PLANNING TYPE'!C22,)+IF($C$12=4,'PLANNING TYPE'!L22,)</f>
        <v>0</v>
      </c>
      <c r="F15" s="25">
        <f>IF($C$12=1,'PLANNING TYPE'!D11,)+IF($C$12=2,'PLANNING TYPE'!M11,)+IF($C$12=3,'PLANNING TYPE'!D22,)+IF($C$12=4,'PLANNING TYPE'!M22,)</f>
        <v>0</v>
      </c>
      <c r="G15" s="25">
        <f>IF($C$12=1,'PLANNING TYPE'!E11,)+IF($C$12=2,'PLANNING TYPE'!N11,)+IF($C$12=3,'PLANNING TYPE'!E22,)+IF($C$12=4,'PLANNING TYPE'!N22,)</f>
        <v>0</v>
      </c>
      <c r="H15" s="25">
        <f>IF($C$12=1,'PLANNING TYPE'!F11,)+IF($C$12=2,'PLANNING TYPE'!O11,)+IF($C$12=3,'PLANNING TYPE'!F22,)+IF($C$12=4,'PLANNING TYPE'!O22,)</f>
        <v>0</v>
      </c>
      <c r="I15" s="25">
        <f>IF($C$12=1,'PLANNING TYPE'!G11,)+IF($C$12=2,'PLANNING TYPE'!P11,)+IF($C$12=3,'PLANNING TYPE'!G22,)+IF($C$12=4,'PLANNING TYPE'!P22,)</f>
        <v>0</v>
      </c>
      <c r="J15" s="6">
        <f t="shared" si="0"/>
        <v>0</v>
      </c>
      <c r="K15" s="120">
        <f>ROUND(IF($C$12=1,J15-'PLANNING TYPE'!H11,)+IF($C$12=2,J15-'PLANNING TYPE'!Q11,)+IF($C$12=3,J15-'PLANNING TYPE'!H22,)+IF($C$12=4,J15-'PLANNING TYPE'!Q22,),2)</f>
        <v>0</v>
      </c>
      <c r="L15" s="120"/>
      <c r="M15" s="119"/>
      <c r="N15" s="119"/>
      <c r="O15" s="119"/>
      <c r="P15" s="119"/>
      <c r="Q15" s="119"/>
      <c r="R15" s="28"/>
      <c r="S15" s="28"/>
    </row>
    <row r="16" spans="1:19" ht="24" customHeight="1" x14ac:dyDescent="0.25">
      <c r="A16" s="124"/>
      <c r="B16" s="5" t="s">
        <v>15</v>
      </c>
      <c r="C16" s="8">
        <f t="shared" si="1"/>
        <v>45596</v>
      </c>
      <c r="D16" s="25">
        <f>IF($C$12=1,'PLANNING TYPE'!B12,)+IF($C$12=2,'PLANNING TYPE'!K12,)+IF($C$12=3,'PLANNING TYPE'!B23,)+IF($C$12=4,'PLANNING TYPE'!K23,)</f>
        <v>0</v>
      </c>
      <c r="E16" s="25">
        <f>IF($C$12=1,'PLANNING TYPE'!C12,)+IF($C$12=2,'PLANNING TYPE'!L12,)+IF($C$12=3,'PLANNING TYPE'!C23,)+IF($C$12=4,'PLANNING TYPE'!L23,)</f>
        <v>0</v>
      </c>
      <c r="F16" s="25">
        <f>IF($C$12=1,'PLANNING TYPE'!D12,)+IF($C$12=2,'PLANNING TYPE'!M12,)+IF($C$12=3,'PLANNING TYPE'!D23,)+IF($C$12=4,'PLANNING TYPE'!M23,)</f>
        <v>0</v>
      </c>
      <c r="G16" s="25">
        <f>IF($C$12=1,'PLANNING TYPE'!E12,)+IF($C$12=2,'PLANNING TYPE'!N12,)+IF($C$12=3,'PLANNING TYPE'!E23,)+IF($C$12=4,'PLANNING TYPE'!N23,)</f>
        <v>0</v>
      </c>
      <c r="H16" s="25">
        <f>IF($C$12=1,'PLANNING TYPE'!F12,)+IF($C$12=2,'PLANNING TYPE'!O12,)+IF($C$12=3,'PLANNING TYPE'!F23,)+IF($C$12=4,'PLANNING TYPE'!O23,)</f>
        <v>0</v>
      </c>
      <c r="I16" s="25">
        <f>IF($C$12=1,'PLANNING TYPE'!G12,)+IF($C$12=2,'PLANNING TYPE'!P12,)+IF($C$12=3,'PLANNING TYPE'!G23,)+IF($C$12=4,'PLANNING TYPE'!P23,)</f>
        <v>0</v>
      </c>
      <c r="J16" s="6">
        <f t="shared" si="0"/>
        <v>0</v>
      </c>
      <c r="K16" s="120">
        <f>ROUND(IF($C$12=1,J16-'PLANNING TYPE'!H12,)+IF($C$12=2,J16-'PLANNING TYPE'!Q12,)+IF($C$12=3,J16-'PLANNING TYPE'!H23,)+IF($C$12=4,J16-'PLANNING TYPE'!Q23,),2)</f>
        <v>0</v>
      </c>
      <c r="L16" s="120"/>
      <c r="M16" s="119"/>
      <c r="N16" s="119"/>
      <c r="O16" s="119"/>
      <c r="P16" s="119"/>
      <c r="Q16" s="119"/>
      <c r="R16" s="28"/>
      <c r="S16" s="28"/>
    </row>
    <row r="17" spans="1:19" ht="24" customHeight="1" x14ac:dyDescent="0.25">
      <c r="A17" s="124"/>
      <c r="B17" s="5" t="s">
        <v>16</v>
      </c>
      <c r="C17" s="8">
        <f t="shared" si="1"/>
        <v>45597</v>
      </c>
      <c r="D17" s="25">
        <f>IF($C$12=1,'PLANNING TYPE'!B13,)+IF($C$12=2,'PLANNING TYPE'!K13,)+IF($C$12=3,'PLANNING TYPE'!B24,)+IF($C$12=4,'PLANNING TYPE'!K24,)</f>
        <v>0</v>
      </c>
      <c r="E17" s="25">
        <f>IF($C$12=1,'PLANNING TYPE'!C13,)+IF($C$12=2,'PLANNING TYPE'!L13,)+IF($C$12=3,'PLANNING TYPE'!C24,)+IF($C$12=4,'PLANNING TYPE'!L24,)</f>
        <v>0</v>
      </c>
      <c r="F17" s="25">
        <f>IF($C$12=1,'PLANNING TYPE'!D13,)+IF($C$12=2,'PLANNING TYPE'!M13,)+IF($C$12=3,'PLANNING TYPE'!D24,)+IF($C$12=4,'PLANNING TYPE'!M24,)</f>
        <v>0</v>
      </c>
      <c r="G17" s="25">
        <f>IF($C$12=1,'PLANNING TYPE'!E13,)+IF($C$12=2,'PLANNING TYPE'!N13,)+IF($C$12=3,'PLANNING TYPE'!E24,)+IF($C$12=4,'PLANNING TYPE'!N24,)</f>
        <v>0</v>
      </c>
      <c r="H17" s="25">
        <f>IF($C$12=1,'PLANNING TYPE'!F13,)+IF($C$12=2,'PLANNING TYPE'!O13,)+IF($C$12=3,'PLANNING TYPE'!F24,)+IF($C$12=4,'PLANNING TYPE'!O24,)</f>
        <v>0</v>
      </c>
      <c r="I17" s="25">
        <f>IF($C$12=1,'PLANNING TYPE'!G13,)+IF($C$12=2,'PLANNING TYPE'!P13,)+IF($C$12=3,'PLANNING TYPE'!G24,)+IF($C$12=4,'PLANNING TYPE'!P24,)</f>
        <v>0</v>
      </c>
      <c r="J17" s="6">
        <f t="shared" si="0"/>
        <v>0</v>
      </c>
      <c r="K17" s="120">
        <f>ROUND(IF($C$12=1,J17-'PLANNING TYPE'!H13,)+IF($C$12=2,J17-'PLANNING TYPE'!Q13,)+IF($C$12=3,J17-'PLANNING TYPE'!H24,)+IF($C$12=4,J17-'PLANNING TYPE'!Q24,),2)</f>
        <v>0</v>
      </c>
      <c r="L17" s="120"/>
      <c r="M17" s="119"/>
      <c r="N17" s="119"/>
      <c r="O17" s="119"/>
      <c r="P17" s="119"/>
      <c r="Q17" s="119"/>
      <c r="R17" s="28"/>
      <c r="S17" s="28"/>
    </row>
    <row r="18" spans="1:19" ht="24" customHeight="1" x14ac:dyDescent="0.25">
      <c r="A18" s="124"/>
      <c r="B18" s="5" t="s">
        <v>17</v>
      </c>
      <c r="C18" s="8">
        <f t="shared" si="1"/>
        <v>45598</v>
      </c>
      <c r="D18" s="25">
        <f>IF($C$12=1,'PLANNING TYPE'!B14,)+IF($C$12=2,'PLANNING TYPE'!K14,)+IF($C$12=3,'PLANNING TYPE'!B25,)+IF($C$12=4,'PLANNING TYPE'!K25,)</f>
        <v>0</v>
      </c>
      <c r="E18" s="25">
        <f>IF($C$12=1,'PLANNING TYPE'!C14,)+IF($C$12=2,'PLANNING TYPE'!L14,)+IF($C$12=3,'PLANNING TYPE'!C25,)+IF($C$12=4,'PLANNING TYPE'!L25,)</f>
        <v>0</v>
      </c>
      <c r="F18" s="25">
        <f>IF($C$12=1,'PLANNING TYPE'!D14,)+IF($C$12=2,'PLANNING TYPE'!M14,)+IF($C$12=3,'PLANNING TYPE'!D25,)+IF($C$12=4,'PLANNING TYPE'!M25,)</f>
        <v>0</v>
      </c>
      <c r="G18" s="25">
        <f>IF($C$12=1,'PLANNING TYPE'!E14,)+IF($C$12=2,'PLANNING TYPE'!N14,)+IF($C$12=3,'PLANNING TYPE'!E25,)+IF($C$12=4,'PLANNING TYPE'!N25,)</f>
        <v>0</v>
      </c>
      <c r="H18" s="25">
        <f>IF($C$12=1,'PLANNING TYPE'!F14,)+IF($C$12=2,'PLANNING TYPE'!O14,)+IF($C$12=3,'PLANNING TYPE'!F25,)+IF($C$12=4,'PLANNING TYPE'!O25,)</f>
        <v>0</v>
      </c>
      <c r="I18" s="25">
        <f>IF($C$12=1,'PLANNING TYPE'!G14,)+IF($C$12=2,'PLANNING TYPE'!P14,)+IF($C$12=3,'PLANNING TYPE'!G25,)+IF($C$12=4,'PLANNING TYPE'!P25,)</f>
        <v>0</v>
      </c>
      <c r="J18" s="6">
        <f t="shared" si="0"/>
        <v>0</v>
      </c>
      <c r="K18" s="120">
        <f>ROUND(IF($C$12=1,J18-'PLANNING TYPE'!H14,)+IF($C$12=2,J18-'PLANNING TYPE'!Q14,)+IF($C$12=3,J18-'PLANNING TYPE'!H25,)+IF($C$12=4,J18-'PLANNING TYPE'!Q25,),2)</f>
        <v>0</v>
      </c>
      <c r="L18" s="120"/>
      <c r="M18" s="119"/>
      <c r="N18" s="119"/>
      <c r="O18" s="119"/>
      <c r="P18" s="119"/>
      <c r="Q18" s="119"/>
      <c r="R18" s="28"/>
      <c r="S18" s="28"/>
    </row>
    <row r="19" spans="1:19" ht="24" customHeight="1" x14ac:dyDescent="0.25">
      <c r="A19" s="124"/>
      <c r="B19" s="5" t="s">
        <v>18</v>
      </c>
      <c r="C19" s="8">
        <f t="shared" si="1"/>
        <v>45599</v>
      </c>
      <c r="D19" s="25">
        <f>IF($C$12=1,'PLANNING TYPE'!B15,)+IF($C$12=2,'PLANNING TYPE'!K15,)+IF($C$12=3,'PLANNING TYPE'!B26,)+IF($C$12=4,'PLANNING TYPE'!K26,)</f>
        <v>0</v>
      </c>
      <c r="E19" s="25">
        <f>IF($C$12=1,'PLANNING TYPE'!C15,)+IF($C$12=2,'PLANNING TYPE'!L15,)+IF($C$12=3,'PLANNING TYPE'!C26,)+IF($C$12=4,'PLANNING TYPE'!L26,)</f>
        <v>0</v>
      </c>
      <c r="F19" s="25">
        <f>IF($C$12=1,'PLANNING TYPE'!D15,)+IF($C$12=2,'PLANNING TYPE'!M15,)+IF($C$12=3,'PLANNING TYPE'!D26,)+IF($C$12=4,'PLANNING TYPE'!M26,)</f>
        <v>0</v>
      </c>
      <c r="G19" s="25">
        <f>IF($C$12=1,'PLANNING TYPE'!E15,)+IF($C$12=2,'PLANNING TYPE'!N15,)+IF($C$12=3,'PLANNING TYPE'!E26,)+IF($C$12=4,'PLANNING TYPE'!N26,)</f>
        <v>0</v>
      </c>
      <c r="H19" s="25">
        <f>IF($C$12=1,'PLANNING TYPE'!F15,)+IF($C$12=2,'PLANNING TYPE'!O15,)+IF($C$12=3,'PLANNING TYPE'!F26,)+IF($C$12=4,'PLANNING TYPE'!O26,)</f>
        <v>0</v>
      </c>
      <c r="I19" s="25">
        <f>IF($C$12=1,'PLANNING TYPE'!G15,)+IF($C$12=2,'PLANNING TYPE'!P15,)+IF($C$12=3,'PLANNING TYPE'!G26,)+IF($C$12=4,'PLANNING TYPE'!P26,)</f>
        <v>0</v>
      </c>
      <c r="J19" s="6">
        <f t="shared" si="0"/>
        <v>0</v>
      </c>
      <c r="K19" s="120">
        <f>ROUND(IF($C$12=1,J19-'PLANNING TYPE'!H15,)+IF($C$12=2,J19-'PLANNING TYPE'!Q15,)+IF($C$12=3,J19-'PLANNING TYPE'!H26,)+IF($C$12=4,J19-'PLANNING TYPE'!Q26,),2)</f>
        <v>0</v>
      </c>
      <c r="L19" s="120"/>
      <c r="M19" s="119"/>
      <c r="N19" s="119"/>
      <c r="O19" s="119"/>
      <c r="P19" s="119"/>
      <c r="Q19" s="119"/>
      <c r="R19" s="28"/>
      <c r="S19" s="28"/>
    </row>
    <row r="20" spans="1:19" ht="24" customHeight="1" x14ac:dyDescent="0.25">
      <c r="A20" s="31"/>
      <c r="B20" s="31"/>
      <c r="C20" s="31"/>
      <c r="D20" s="31"/>
      <c r="E20" s="31"/>
      <c r="F20" s="31"/>
      <c r="G20" s="31"/>
      <c r="H20" s="121" t="s">
        <v>38</v>
      </c>
      <c r="I20" s="121"/>
      <c r="J20" s="7">
        <f>SUM(J13:J19)</f>
        <v>0</v>
      </c>
      <c r="K20" s="122">
        <f>SUM(K13:L19)</f>
        <v>0</v>
      </c>
      <c r="L20" s="123"/>
      <c r="M20" s="31"/>
      <c r="N20" s="31"/>
      <c r="O20" s="31"/>
      <c r="P20" s="31"/>
      <c r="Q20" s="31"/>
      <c r="R20" s="31"/>
      <c r="S20" s="31"/>
    </row>
    <row r="21" spans="1:19" ht="24" customHeight="1" x14ac:dyDescent="0.25">
      <c r="A21" s="124">
        <v>2</v>
      </c>
      <c r="B21" s="9" t="s">
        <v>42</v>
      </c>
      <c r="C21" s="27">
        <v>1</v>
      </c>
      <c r="D21" s="30">
        <f>IF(C21=1,'PLANNING TYPE'!$H$16,IF(C21=2,'PLANNING TYPE'!$Q$16,IF(C21=3,'PLANNING TYPE'!$H$27,IF(C21=4,'PLANNING TYPE'!$Q$27,""))))</f>
        <v>0</v>
      </c>
      <c r="E21" s="135" t="s">
        <v>48</v>
      </c>
      <c r="F21" s="135"/>
      <c r="G21" s="135"/>
      <c r="H21" s="135"/>
      <c r="I21" s="135"/>
      <c r="J21" s="135"/>
      <c r="K21" s="135"/>
      <c r="L21" s="135"/>
      <c r="M21" s="135"/>
      <c r="N21" s="135"/>
      <c r="O21" s="135"/>
      <c r="P21" s="135"/>
      <c r="Q21" s="135"/>
      <c r="R21" s="4" t="s">
        <v>52</v>
      </c>
      <c r="S21" s="4" t="s">
        <v>53</v>
      </c>
    </row>
    <row r="22" spans="1:19" ht="24" customHeight="1" x14ac:dyDescent="0.25">
      <c r="A22" s="124"/>
      <c r="B22" s="5" t="s">
        <v>12</v>
      </c>
      <c r="C22" s="8">
        <f>C19+1</f>
        <v>45600</v>
      </c>
      <c r="D22" s="25">
        <f>IF($C$21=1,'PLANNING TYPE'!B9,)+IF($C$21=2,'PLANNING TYPE'!K9,)+IF($C$21=3,'PLANNING TYPE'!B20,)+IF($C$21=4,'PLANNING TYPE'!K20,)</f>
        <v>0</v>
      </c>
      <c r="E22" s="25">
        <f>IF($C$21=1,'PLANNING TYPE'!C9,)+IF($C$21=2,'PLANNING TYPE'!L9,)+IF($C$21=3,'PLANNING TYPE'!C20,)+IF($C$21=4,'PLANNING TYPE'!L20,)</f>
        <v>0</v>
      </c>
      <c r="F22" s="25">
        <f>IF($C$21=1,'PLANNING TYPE'!D9,)+IF($C$21=2,'PLANNING TYPE'!M9,)+IF($C$21=3,'PLANNING TYPE'!D20,)+IF($C$21=4,'PLANNING TYPE'!M20,)</f>
        <v>0</v>
      </c>
      <c r="G22" s="25">
        <f>IF($C$21=1,'PLANNING TYPE'!E9,)+IF($C$21=2,'PLANNING TYPE'!N9,)+IF($C$21=3,'PLANNING TYPE'!E20,)+IF($C$21=4,'PLANNING TYPE'!N20,)</f>
        <v>0</v>
      </c>
      <c r="H22" s="25">
        <f>IF($C$21=1,'PLANNING TYPE'!F9,)+IF($C$21=2,'PLANNING TYPE'!O9,)+IF($C$21=3,'PLANNING TYPE'!F20,)+IF($C$21=4,'PLANNING TYPE'!O20,)</f>
        <v>0</v>
      </c>
      <c r="I22" s="25">
        <f>IF($C$21=1,'PLANNING TYPE'!G9,)+IF($C$21=2,'PLANNING TYPE'!P9,)+IF($C$21=3,'PLANNING TYPE'!G20,)+IF($C$21=4,'PLANNING TYPE'!P20,)</f>
        <v>0</v>
      </c>
      <c r="J22" s="6">
        <f>IF(MINUTE((E22-D22)+(G22-F22)+(I22-H22))=0,CEILING((E22-D22)+(G22-F22)+(I22-H22),"0:05")*24,FLOOR((E22-D22)+(G22-F22)+(I22-H22),"0:05")*24)</f>
        <v>0</v>
      </c>
      <c r="K22" s="120">
        <f>ROUND(IF($C$21=1,J22-'PLANNING TYPE'!H9,)+IF($C$21=2,J22-'PLANNING TYPE'!Q9,)+IF($C$21=3,J22-'PLANNING TYPE'!H20,)+IF($C$21=4,J22-'PLANNING TYPE'!Q20,),2)</f>
        <v>0</v>
      </c>
      <c r="L22" s="120"/>
      <c r="M22" s="119"/>
      <c r="N22" s="119"/>
      <c r="O22" s="119"/>
      <c r="P22" s="119"/>
      <c r="Q22" s="119"/>
      <c r="R22" s="28"/>
      <c r="S22" s="28"/>
    </row>
    <row r="23" spans="1:19" ht="24" customHeight="1" x14ac:dyDescent="0.25">
      <c r="A23" s="124"/>
      <c r="B23" s="5" t="s">
        <v>13</v>
      </c>
      <c r="C23" s="8">
        <f>C22+1</f>
        <v>45601</v>
      </c>
      <c r="D23" s="25">
        <f>IF($C$21=1,'PLANNING TYPE'!B10,)+IF($C$21=2,'PLANNING TYPE'!K10,)+IF($C$21=3,'PLANNING TYPE'!B21,)+IF($C$21=4,'PLANNING TYPE'!K21,)</f>
        <v>0</v>
      </c>
      <c r="E23" s="25">
        <f>IF($C$21=1,'PLANNING TYPE'!C10,)+IF($C$21=2,'PLANNING TYPE'!L10,)+IF($C$21=3,'PLANNING TYPE'!C21,)+IF($C$21=4,'PLANNING TYPE'!L21,)</f>
        <v>0</v>
      </c>
      <c r="F23" s="25">
        <f>IF($C$21=1,'PLANNING TYPE'!D10,)+IF($C$21=2,'PLANNING TYPE'!M10,)+IF($C$21=3,'PLANNING TYPE'!D21,)+IF($C$21=4,'PLANNING TYPE'!M21,)</f>
        <v>0</v>
      </c>
      <c r="G23" s="25">
        <f>IF($C$21=1,'PLANNING TYPE'!E10,)+IF($C$21=2,'PLANNING TYPE'!N10,)+IF($C$21=3,'PLANNING TYPE'!E21,)+IF($C$21=4,'PLANNING TYPE'!N21,)</f>
        <v>0</v>
      </c>
      <c r="H23" s="25">
        <f>IF($C$21=1,'PLANNING TYPE'!F10,)+IF($C$21=2,'PLANNING TYPE'!O10,)+IF($C$21=3,'PLANNING TYPE'!F21,)+IF($C$21=4,'PLANNING TYPE'!O21,)</f>
        <v>0</v>
      </c>
      <c r="I23" s="25">
        <f>IF($C$21=1,'PLANNING TYPE'!G10,)+IF($C$21=2,'PLANNING TYPE'!P10,)+IF($C$21=3,'PLANNING TYPE'!G21,)+IF($C$21=4,'PLANNING TYPE'!P21,)</f>
        <v>0</v>
      </c>
      <c r="J23" s="6">
        <f t="shared" ref="J23:J28" si="2">IF(MINUTE((E23-D23)+(G23-F23)+(I23-H23))=0,CEILING((E23-D23)+(G23-F23)+(I23-H23),"0:05")*24,FLOOR((E23-D23)+(G23-F23)+(I23-H23),"0:05")*24)</f>
        <v>0</v>
      </c>
      <c r="K23" s="120">
        <f>ROUND(IF($C$21=1,J23-'PLANNING TYPE'!H10,)+IF($C$21=2,J23-'PLANNING TYPE'!Q10,)+IF($C$21=3,J23-'PLANNING TYPE'!H21,)+IF($C$21=4,J23-'PLANNING TYPE'!Q21,),2)</f>
        <v>0</v>
      </c>
      <c r="L23" s="120"/>
      <c r="M23" s="119"/>
      <c r="N23" s="119"/>
      <c r="O23" s="119"/>
      <c r="P23" s="119"/>
      <c r="Q23" s="119"/>
      <c r="R23" s="28"/>
      <c r="S23" s="28"/>
    </row>
    <row r="24" spans="1:19" ht="24" customHeight="1" x14ac:dyDescent="0.25">
      <c r="A24" s="124"/>
      <c r="B24" s="5" t="s">
        <v>14</v>
      </c>
      <c r="C24" s="8">
        <f t="shared" ref="C24:C28" si="3">C23+1</f>
        <v>45602</v>
      </c>
      <c r="D24" s="25">
        <f>IF($C$21=1,'PLANNING TYPE'!B11,)+IF($C$21=2,'PLANNING TYPE'!K11,)+IF($C$21=3,'PLANNING TYPE'!B22,)+IF($C$21=4,'PLANNING TYPE'!K22,)</f>
        <v>0</v>
      </c>
      <c r="E24" s="25">
        <f>IF($C$21=1,'PLANNING TYPE'!C11,)+IF($C$21=2,'PLANNING TYPE'!L11,)+IF($C$21=3,'PLANNING TYPE'!C22,)+IF($C$21=4,'PLANNING TYPE'!L22,)</f>
        <v>0</v>
      </c>
      <c r="F24" s="25">
        <f>IF($C$21=1,'PLANNING TYPE'!D11,)+IF($C$21=2,'PLANNING TYPE'!M11,)+IF($C$21=3,'PLANNING TYPE'!D22,)+IF($C$21=4,'PLANNING TYPE'!M22,)</f>
        <v>0</v>
      </c>
      <c r="G24" s="25">
        <f>IF($C$21=1,'PLANNING TYPE'!E11,)+IF($C$21=2,'PLANNING TYPE'!N11,)+IF($C$21=3,'PLANNING TYPE'!E22,)+IF($C$21=4,'PLANNING TYPE'!N22,)</f>
        <v>0</v>
      </c>
      <c r="H24" s="25">
        <f>IF($C$21=1,'PLANNING TYPE'!F11,)+IF($C$21=2,'PLANNING TYPE'!O11,)+IF($C$21=3,'PLANNING TYPE'!F22,)+IF($C$21=4,'PLANNING TYPE'!O22,)</f>
        <v>0</v>
      </c>
      <c r="I24" s="25">
        <f>IF($C$21=1,'PLANNING TYPE'!G11,)+IF($C$21=2,'PLANNING TYPE'!P11,)+IF($C$21=3,'PLANNING TYPE'!G22,)+IF($C$21=4,'PLANNING TYPE'!P22,)</f>
        <v>0</v>
      </c>
      <c r="J24" s="6">
        <f t="shared" si="2"/>
        <v>0</v>
      </c>
      <c r="K24" s="120">
        <f>ROUND(IF($C$21=1,J24-'PLANNING TYPE'!H11,)+IF($C$21=2,J24-'PLANNING TYPE'!Q11,)+IF($C$21=3,J24-'PLANNING TYPE'!H22,)+IF($C$21=4,J24-'PLANNING TYPE'!Q22,),2)</f>
        <v>0</v>
      </c>
      <c r="L24" s="120"/>
      <c r="M24" s="119"/>
      <c r="N24" s="119"/>
      <c r="O24" s="119"/>
      <c r="P24" s="119"/>
      <c r="Q24" s="119"/>
      <c r="R24" s="28"/>
      <c r="S24" s="28"/>
    </row>
    <row r="25" spans="1:19" ht="24" customHeight="1" x14ac:dyDescent="0.25">
      <c r="A25" s="124"/>
      <c r="B25" s="5" t="s">
        <v>15</v>
      </c>
      <c r="C25" s="8">
        <f t="shared" si="3"/>
        <v>45603</v>
      </c>
      <c r="D25" s="25">
        <f>IF($C$21=1,'PLANNING TYPE'!B12,)+IF($C$21=2,'PLANNING TYPE'!K12,)+IF($C$21=3,'PLANNING TYPE'!B23,)+IF($C$21=4,'PLANNING TYPE'!K23,)</f>
        <v>0</v>
      </c>
      <c r="E25" s="25">
        <f>IF($C$21=1,'PLANNING TYPE'!C12,)+IF($C$21=2,'PLANNING TYPE'!L12,)+IF($C$21=3,'PLANNING TYPE'!C23,)+IF($C$21=4,'PLANNING TYPE'!L23,)</f>
        <v>0</v>
      </c>
      <c r="F25" s="25">
        <f>IF($C$21=1,'PLANNING TYPE'!D12,)+IF($C$21=2,'PLANNING TYPE'!M12,)+IF($C$21=3,'PLANNING TYPE'!D23,)+IF($C$21=4,'PLANNING TYPE'!M23,)</f>
        <v>0</v>
      </c>
      <c r="G25" s="25">
        <f>IF($C$21=1,'PLANNING TYPE'!E12,)+IF($C$21=2,'PLANNING TYPE'!N12,)+IF($C$21=3,'PLANNING TYPE'!E23,)+IF($C$21=4,'PLANNING TYPE'!N23,)</f>
        <v>0</v>
      </c>
      <c r="H25" s="25">
        <f>IF($C$21=1,'PLANNING TYPE'!F12,)+IF($C$21=2,'PLANNING TYPE'!O12,)+IF($C$21=3,'PLANNING TYPE'!F23,)+IF($C$21=4,'PLANNING TYPE'!O23,)</f>
        <v>0</v>
      </c>
      <c r="I25" s="25">
        <f>IF($C$21=1,'PLANNING TYPE'!G12,)+IF($C$21=2,'PLANNING TYPE'!P12,)+IF($C$21=3,'PLANNING TYPE'!G23,)+IF($C$21=4,'PLANNING TYPE'!P23,)</f>
        <v>0</v>
      </c>
      <c r="J25" s="6">
        <f t="shared" si="2"/>
        <v>0</v>
      </c>
      <c r="K25" s="120">
        <f>ROUND(IF($C$21=1,J25-'PLANNING TYPE'!H12,)+IF($C$21=2,J25-'PLANNING TYPE'!Q12,)+IF($C$21=3,J25-'PLANNING TYPE'!H23,)+IF($C$21=4,J25-'PLANNING TYPE'!Q23,),2)</f>
        <v>0</v>
      </c>
      <c r="L25" s="120"/>
      <c r="M25" s="119"/>
      <c r="N25" s="119"/>
      <c r="O25" s="119"/>
      <c r="P25" s="119"/>
      <c r="Q25" s="119"/>
      <c r="R25" s="28"/>
      <c r="S25" s="28"/>
    </row>
    <row r="26" spans="1:19" ht="24" customHeight="1" x14ac:dyDescent="0.25">
      <c r="A26" s="124"/>
      <c r="B26" s="5" t="s">
        <v>16</v>
      </c>
      <c r="C26" s="8">
        <f t="shared" si="3"/>
        <v>45604</v>
      </c>
      <c r="D26" s="25">
        <f>IF($C$21=1,'PLANNING TYPE'!B13,)+IF($C$21=2,'PLANNING TYPE'!K13,)+IF($C$21=3,'PLANNING TYPE'!B24,)+IF($C$21=4,'PLANNING TYPE'!K24,)</f>
        <v>0</v>
      </c>
      <c r="E26" s="25">
        <f>IF($C$21=1,'PLANNING TYPE'!C13,)+IF($C$21=2,'PLANNING TYPE'!L13,)+IF($C$21=3,'PLANNING TYPE'!C24,)+IF($C$21=4,'PLANNING TYPE'!L24,)</f>
        <v>0</v>
      </c>
      <c r="F26" s="25">
        <f>IF($C$21=1,'PLANNING TYPE'!D13,)+IF($C$21=2,'PLANNING TYPE'!M13,)+IF($C$21=3,'PLANNING TYPE'!D24,)+IF($C$21=4,'PLANNING TYPE'!M24,)</f>
        <v>0</v>
      </c>
      <c r="G26" s="25">
        <f>IF($C$21=1,'PLANNING TYPE'!E13,)+IF($C$21=2,'PLANNING TYPE'!N13,)+IF($C$21=3,'PLANNING TYPE'!E24,)+IF($C$21=4,'PLANNING TYPE'!N24,)</f>
        <v>0</v>
      </c>
      <c r="H26" s="25">
        <f>IF($C$21=1,'PLANNING TYPE'!F13,)+IF($C$21=2,'PLANNING TYPE'!O13,)+IF($C$21=3,'PLANNING TYPE'!F24,)+IF($C$21=4,'PLANNING TYPE'!O24,)</f>
        <v>0</v>
      </c>
      <c r="I26" s="25">
        <f>IF($C$21=1,'PLANNING TYPE'!G13,)+IF($C$21=2,'PLANNING TYPE'!P13,)+IF($C$21=3,'PLANNING TYPE'!G24,)+IF($C$21=4,'PLANNING TYPE'!P24,)</f>
        <v>0</v>
      </c>
      <c r="J26" s="6">
        <f t="shared" si="2"/>
        <v>0</v>
      </c>
      <c r="K26" s="120">
        <f>ROUND(IF($C$21=1,J26-'PLANNING TYPE'!H13,)+IF($C$21=2,J26-'PLANNING TYPE'!Q13,)+IF($C$21=3,J26-'PLANNING TYPE'!H24,)+IF($C$21=4,J26-'PLANNING TYPE'!Q24,),2)</f>
        <v>0</v>
      </c>
      <c r="L26" s="120"/>
      <c r="M26" s="119"/>
      <c r="N26" s="119"/>
      <c r="O26" s="119"/>
      <c r="P26" s="119"/>
      <c r="Q26" s="119"/>
      <c r="R26" s="28"/>
      <c r="S26" s="28"/>
    </row>
    <row r="27" spans="1:19" ht="24" customHeight="1" x14ac:dyDescent="0.25">
      <c r="A27" s="124"/>
      <c r="B27" s="5" t="s">
        <v>17</v>
      </c>
      <c r="C27" s="8">
        <f t="shared" si="3"/>
        <v>45605</v>
      </c>
      <c r="D27" s="25">
        <f>IF($C$21=1,'PLANNING TYPE'!B14,)+IF($C$21=2,'PLANNING TYPE'!K14,)+IF($C$21=3,'PLANNING TYPE'!B25,)+IF($C$21=4,'PLANNING TYPE'!K25,)</f>
        <v>0</v>
      </c>
      <c r="E27" s="25">
        <f>IF($C$21=1,'PLANNING TYPE'!C14,)+IF($C$21=2,'PLANNING TYPE'!L14,)+IF($C$21=3,'PLANNING TYPE'!C25,)+IF($C$21=4,'PLANNING TYPE'!L25,)</f>
        <v>0</v>
      </c>
      <c r="F27" s="25">
        <f>IF($C$21=1,'PLANNING TYPE'!D14,)+IF($C$21=2,'PLANNING TYPE'!M14,)+IF($C$21=3,'PLANNING TYPE'!D25,)+IF($C$21=4,'PLANNING TYPE'!M25,)</f>
        <v>0</v>
      </c>
      <c r="G27" s="25">
        <f>IF($C$21=1,'PLANNING TYPE'!E14,)+IF($C$21=2,'PLANNING TYPE'!N14,)+IF($C$21=3,'PLANNING TYPE'!E25,)+IF($C$21=4,'PLANNING TYPE'!N25,)</f>
        <v>0</v>
      </c>
      <c r="H27" s="25">
        <f>IF($C$21=1,'PLANNING TYPE'!F14,)+IF($C$21=2,'PLANNING TYPE'!O14,)+IF($C$21=3,'PLANNING TYPE'!F25,)+IF($C$21=4,'PLANNING TYPE'!O25,)</f>
        <v>0</v>
      </c>
      <c r="I27" s="25">
        <f>IF($C$21=1,'PLANNING TYPE'!G14,)+IF($C$21=2,'PLANNING TYPE'!P14,)+IF($C$21=3,'PLANNING TYPE'!G25,)+IF($C$21=4,'PLANNING TYPE'!P25,)</f>
        <v>0</v>
      </c>
      <c r="J27" s="6">
        <f t="shared" si="2"/>
        <v>0</v>
      </c>
      <c r="K27" s="120">
        <f>ROUND(IF($C$21=1,J27-'PLANNING TYPE'!H14,)+IF($C$21=2,J27-'PLANNING TYPE'!Q14,)+IF($C$21=3,J27-'PLANNING TYPE'!H25,)+IF($C$21=4,J27-'PLANNING TYPE'!Q25,),2)</f>
        <v>0</v>
      </c>
      <c r="L27" s="120"/>
      <c r="M27" s="119"/>
      <c r="N27" s="119"/>
      <c r="O27" s="119"/>
      <c r="P27" s="119"/>
      <c r="Q27" s="119"/>
      <c r="R27" s="28"/>
      <c r="S27" s="28"/>
    </row>
    <row r="28" spans="1:19" ht="24" customHeight="1" x14ac:dyDescent="0.25">
      <c r="A28" s="124"/>
      <c r="B28" s="5" t="s">
        <v>18</v>
      </c>
      <c r="C28" s="8">
        <f t="shared" si="3"/>
        <v>45606</v>
      </c>
      <c r="D28" s="25">
        <f>IF($C$21=1,'PLANNING TYPE'!B15,)+IF($C$21=2,'PLANNING TYPE'!K15,)+IF($C$21=3,'PLANNING TYPE'!B26,)+IF($C$21=4,'PLANNING TYPE'!K26,)</f>
        <v>0</v>
      </c>
      <c r="E28" s="25">
        <f>IF($C$21=1,'PLANNING TYPE'!C15,)+IF($C$21=2,'PLANNING TYPE'!L15,)+IF($C$21=3,'PLANNING TYPE'!C26,)+IF($C$21=4,'PLANNING TYPE'!L26,)</f>
        <v>0</v>
      </c>
      <c r="F28" s="25">
        <f>IF($C$21=1,'PLANNING TYPE'!D15,)+IF($C$21=2,'PLANNING TYPE'!M15,)+IF($C$21=3,'PLANNING TYPE'!D26,)+IF($C$21=4,'PLANNING TYPE'!M26,)</f>
        <v>0</v>
      </c>
      <c r="G28" s="25">
        <f>IF($C$21=1,'PLANNING TYPE'!E15,)+IF($C$21=2,'PLANNING TYPE'!N15,)+IF($C$21=3,'PLANNING TYPE'!E26,)+IF($C$21=4,'PLANNING TYPE'!N26,)</f>
        <v>0</v>
      </c>
      <c r="H28" s="25">
        <f>IF($C$21=1,'PLANNING TYPE'!F15,)+IF($C$21=2,'PLANNING TYPE'!O15,)+IF($C$21=3,'PLANNING TYPE'!F26,)+IF($C$21=4,'PLANNING TYPE'!O26,)</f>
        <v>0</v>
      </c>
      <c r="I28" s="25">
        <f>IF($C$21=1,'PLANNING TYPE'!G15,)+IF($C$21=2,'PLANNING TYPE'!P15,)+IF($C$21=3,'PLANNING TYPE'!G26,)+IF($C$21=4,'PLANNING TYPE'!P26,)</f>
        <v>0</v>
      </c>
      <c r="J28" s="6">
        <f t="shared" si="2"/>
        <v>0</v>
      </c>
      <c r="K28" s="120">
        <f>ROUND(IF($C$21=1,J28-'PLANNING TYPE'!H15,)+IF($C$21=2,J28-'PLANNING TYPE'!Q15,)+IF($C$21=3,J28-'PLANNING TYPE'!H26,)+IF($C$21=4,J28-'PLANNING TYPE'!Q26,),2)</f>
        <v>0</v>
      </c>
      <c r="L28" s="120"/>
      <c r="M28" s="119"/>
      <c r="N28" s="119"/>
      <c r="O28" s="119"/>
      <c r="P28" s="119"/>
      <c r="Q28" s="119"/>
      <c r="R28" s="28"/>
      <c r="S28" s="28"/>
    </row>
    <row r="29" spans="1:19" ht="24" customHeight="1" x14ac:dyDescent="0.25">
      <c r="A29" s="31"/>
      <c r="B29" s="31"/>
      <c r="C29" s="31"/>
      <c r="D29" s="31"/>
      <c r="E29" s="31"/>
      <c r="F29" s="31"/>
      <c r="G29" s="31"/>
      <c r="H29" s="116" t="s">
        <v>38</v>
      </c>
      <c r="I29" s="116"/>
      <c r="J29" s="6">
        <f>SUM(J22:J28)</f>
        <v>0</v>
      </c>
      <c r="K29" s="117">
        <f>SUM(K22:L28)</f>
        <v>0</v>
      </c>
      <c r="L29" s="118"/>
      <c r="M29" s="31"/>
      <c r="N29" s="31"/>
      <c r="O29" s="31"/>
      <c r="P29" s="31"/>
      <c r="Q29" s="31"/>
      <c r="R29" s="31"/>
      <c r="S29" s="31"/>
    </row>
    <row r="30" spans="1:19" ht="24" customHeight="1" x14ac:dyDescent="0.25">
      <c r="A30" s="124">
        <v>3</v>
      </c>
      <c r="B30" s="9" t="s">
        <v>42</v>
      </c>
      <c r="C30" s="27">
        <v>1</v>
      </c>
      <c r="D30" s="30">
        <f>IF(C30=1,'PLANNING TYPE'!$H$16,IF(C30=2,'PLANNING TYPE'!$Q$16,IF(C30=3,'PLANNING TYPE'!$H$27,IF(C30=4,'PLANNING TYPE'!$Q$27,""))))</f>
        <v>0</v>
      </c>
      <c r="E30" s="135" t="s">
        <v>48</v>
      </c>
      <c r="F30" s="135"/>
      <c r="G30" s="135"/>
      <c r="H30" s="135"/>
      <c r="I30" s="135"/>
      <c r="J30" s="135"/>
      <c r="K30" s="135"/>
      <c r="L30" s="135"/>
      <c r="M30" s="135"/>
      <c r="N30" s="135"/>
      <c r="O30" s="135"/>
      <c r="P30" s="135"/>
      <c r="Q30" s="135"/>
      <c r="R30" s="4" t="s">
        <v>52</v>
      </c>
      <c r="S30" s="4" t="s">
        <v>53</v>
      </c>
    </row>
    <row r="31" spans="1:19" ht="24" customHeight="1" x14ac:dyDescent="0.25">
      <c r="A31" s="124"/>
      <c r="B31" s="5" t="s">
        <v>12</v>
      </c>
      <c r="C31" s="8">
        <f>C28+1</f>
        <v>45607</v>
      </c>
      <c r="D31" s="25">
        <f>IF($C$30=1,'PLANNING TYPE'!B9,)+IF($C$30=2,'PLANNING TYPE'!K9,)+IF($C$30=3,'PLANNING TYPE'!B20,)+IF($C$30=4,'PLANNING TYPE'!K20,)</f>
        <v>0</v>
      </c>
      <c r="E31" s="25">
        <f>IF($C$30=1,'PLANNING TYPE'!C9,)+IF($C$30=2,'PLANNING TYPE'!L9,)+IF($C$30=3,'PLANNING TYPE'!C20,)+IF($C$30=4,'PLANNING TYPE'!L20,)</f>
        <v>0</v>
      </c>
      <c r="F31" s="25">
        <f>IF($C$30=1,'PLANNING TYPE'!D9,)+IF($C$30=2,'PLANNING TYPE'!M9,)+IF($C$30=3,'PLANNING TYPE'!D20,)+IF($C$30=4,'PLANNING TYPE'!M20,)</f>
        <v>0</v>
      </c>
      <c r="G31" s="25">
        <f>IF($C$30=1,'PLANNING TYPE'!E9,)+IF($C$30=2,'PLANNING TYPE'!N9,)+IF($C$30=3,'PLANNING TYPE'!E20,)+IF($C$30=4,'PLANNING TYPE'!N20,)</f>
        <v>0</v>
      </c>
      <c r="H31" s="25">
        <f>IF($C$30=1,'PLANNING TYPE'!F9,)+IF($C$30=2,'PLANNING TYPE'!O9,)+IF($C$30=3,'PLANNING TYPE'!F20,)+IF($C$30=4,'PLANNING TYPE'!O20,)</f>
        <v>0</v>
      </c>
      <c r="I31" s="25">
        <f>IF($C$30=1,'PLANNING TYPE'!G9,)+IF($C$30=2,'PLANNING TYPE'!P9,)+IF($C$30=3,'PLANNING TYPE'!G20,)+IF($C$30=4,'PLANNING TYPE'!P20,)</f>
        <v>0</v>
      </c>
      <c r="J31" s="6">
        <f>IF(MINUTE((E31-D31)+(G31-F31)+(I31-H31))=0,CEILING((E31-D31)+(G31-F31)+(I31-H31),"0:05")*24,FLOOR((E31-D31)+(G31-F31)+(I31-H31),"0:05")*24)</f>
        <v>0</v>
      </c>
      <c r="K31" s="120">
        <f>ROUND(IF($C$30=1,J31-'PLANNING TYPE'!H9,)+IF($C$30=2,J31-'PLANNING TYPE'!Q9,)+IF($C$30=3,J31-'PLANNING TYPE'!H20,)+IF($C$30=4,J31-'PLANNING TYPE'!Q20,),2)</f>
        <v>0</v>
      </c>
      <c r="L31" s="120"/>
      <c r="M31" s="119"/>
      <c r="N31" s="119"/>
      <c r="O31" s="119"/>
      <c r="P31" s="119"/>
      <c r="Q31" s="119"/>
      <c r="R31" s="28"/>
      <c r="S31" s="28"/>
    </row>
    <row r="32" spans="1:19" ht="24" customHeight="1" x14ac:dyDescent="0.25">
      <c r="A32" s="124"/>
      <c r="B32" s="5" t="s">
        <v>13</v>
      </c>
      <c r="C32" s="8">
        <f>C31+1</f>
        <v>45608</v>
      </c>
      <c r="D32" s="25">
        <f>IF($C$30=1,'PLANNING TYPE'!B10,)+IF($C$30=2,'PLANNING TYPE'!K10,)+IF($C$30=3,'PLANNING TYPE'!B21,)+IF($C$30=4,'PLANNING TYPE'!K21,)</f>
        <v>0</v>
      </c>
      <c r="E32" s="25">
        <f>IF($C$30=1,'PLANNING TYPE'!C10,)+IF($C$30=2,'PLANNING TYPE'!L10,)+IF($C$30=3,'PLANNING TYPE'!C21,)+IF($C$30=4,'PLANNING TYPE'!L21,)</f>
        <v>0</v>
      </c>
      <c r="F32" s="25">
        <f>IF($C$30=1,'PLANNING TYPE'!D10,)+IF($C$30=2,'PLANNING TYPE'!M10,)+IF($C$30=3,'PLANNING TYPE'!D21,)+IF($C$30=4,'PLANNING TYPE'!M21,)</f>
        <v>0</v>
      </c>
      <c r="G32" s="25">
        <f>IF($C$30=1,'PLANNING TYPE'!E10,)+IF($C$30=2,'PLANNING TYPE'!N10,)+IF($C$30=3,'PLANNING TYPE'!E21,)+IF($C$30=4,'PLANNING TYPE'!N21,)</f>
        <v>0</v>
      </c>
      <c r="H32" s="25">
        <f>IF($C$30=1,'PLANNING TYPE'!F10,)+IF($C$30=2,'PLANNING TYPE'!O10,)+IF($C$30=3,'PLANNING TYPE'!F21,)+IF($C$30=4,'PLANNING TYPE'!O21,)</f>
        <v>0</v>
      </c>
      <c r="I32" s="25">
        <f>IF($C$30=1,'PLANNING TYPE'!G10,)+IF($C$30=2,'PLANNING TYPE'!P10,)+IF($C$30=3,'PLANNING TYPE'!G21,)+IF($C$30=4,'PLANNING TYPE'!P21,)</f>
        <v>0</v>
      </c>
      <c r="J32" s="6">
        <f t="shared" ref="J32:J37" si="4">IF(MINUTE((E32-D32)+(G32-F32)+(I32-H32))=0,CEILING((E32-D32)+(G32-F32)+(I32-H32),"0:05")*24,FLOOR((E32-D32)+(G32-F32)+(I32-H32),"0:05")*24)</f>
        <v>0</v>
      </c>
      <c r="K32" s="120">
        <f>ROUND(IF($C$30=1,J32-'PLANNING TYPE'!H10,)+IF($C$30=2,J32-'PLANNING TYPE'!Q10,)+IF($C$30=3,J32-'PLANNING TYPE'!H21,)+IF($C$30=4,J32-'PLANNING TYPE'!Q21,),2)</f>
        <v>0</v>
      </c>
      <c r="L32" s="120"/>
      <c r="M32" s="119"/>
      <c r="N32" s="119"/>
      <c r="O32" s="119"/>
      <c r="P32" s="119"/>
      <c r="Q32" s="119"/>
      <c r="R32" s="28"/>
      <c r="S32" s="28"/>
    </row>
    <row r="33" spans="1:19" ht="24" customHeight="1" x14ac:dyDescent="0.25">
      <c r="A33" s="124"/>
      <c r="B33" s="5" t="s">
        <v>14</v>
      </c>
      <c r="C33" s="8">
        <f t="shared" ref="C33:C37" si="5">C32+1</f>
        <v>45609</v>
      </c>
      <c r="D33" s="25">
        <f>IF($C$30=1,'PLANNING TYPE'!B11,)+IF($C$30=2,'PLANNING TYPE'!K11,)+IF($C$30=3,'PLANNING TYPE'!B22,)+IF($C$30=4,'PLANNING TYPE'!K22,)</f>
        <v>0</v>
      </c>
      <c r="E33" s="25">
        <f>IF($C$30=1,'PLANNING TYPE'!C11,)+IF($C$30=2,'PLANNING TYPE'!L11,)+IF($C$30=3,'PLANNING TYPE'!C22,)+IF($C$30=4,'PLANNING TYPE'!L22,)</f>
        <v>0</v>
      </c>
      <c r="F33" s="25">
        <f>IF($C$30=1,'PLANNING TYPE'!D11,)+IF($C$30=2,'PLANNING TYPE'!M11,)+IF($C$30=3,'PLANNING TYPE'!D22,)+IF($C$30=4,'PLANNING TYPE'!M22,)</f>
        <v>0</v>
      </c>
      <c r="G33" s="25">
        <f>IF($C$30=1,'PLANNING TYPE'!E11,)+IF($C$30=2,'PLANNING TYPE'!N11,)+IF($C$30=3,'PLANNING TYPE'!E22,)+IF($C$30=4,'PLANNING TYPE'!N22,)</f>
        <v>0</v>
      </c>
      <c r="H33" s="25">
        <f>IF($C$30=1,'PLANNING TYPE'!F11,)+IF($C$30=2,'PLANNING TYPE'!O11,)+IF($C$30=3,'PLANNING TYPE'!F22,)+IF($C$30=4,'PLANNING TYPE'!O22,)</f>
        <v>0</v>
      </c>
      <c r="I33" s="25">
        <f>IF($C$30=1,'PLANNING TYPE'!G11,)+IF($C$30=2,'PLANNING TYPE'!P11,)+IF($C$30=3,'PLANNING TYPE'!G22,)+IF($C$30=4,'PLANNING TYPE'!P22,)</f>
        <v>0</v>
      </c>
      <c r="J33" s="6">
        <f t="shared" si="4"/>
        <v>0</v>
      </c>
      <c r="K33" s="120">
        <f>ROUND(IF($C$30=1,J33-'PLANNING TYPE'!H11,)+IF($C$30=2,J33-'PLANNING TYPE'!Q11,)+IF($C$30=3,J33-'PLANNING TYPE'!H22,)+IF($C$30=4,J33-'PLANNING TYPE'!Q22,),2)</f>
        <v>0</v>
      </c>
      <c r="L33" s="120"/>
      <c r="M33" s="119"/>
      <c r="N33" s="119"/>
      <c r="O33" s="119"/>
      <c r="P33" s="119"/>
      <c r="Q33" s="119"/>
      <c r="R33" s="28"/>
      <c r="S33" s="28"/>
    </row>
    <row r="34" spans="1:19" ht="24" customHeight="1" x14ac:dyDescent="0.25">
      <c r="A34" s="124"/>
      <c r="B34" s="5" t="s">
        <v>15</v>
      </c>
      <c r="C34" s="8">
        <f t="shared" si="5"/>
        <v>45610</v>
      </c>
      <c r="D34" s="25">
        <f>IF($C$30=1,'PLANNING TYPE'!B12,)+IF($C$30=2,'PLANNING TYPE'!K12,)+IF($C$30=3,'PLANNING TYPE'!B23,)+IF($C$30=4,'PLANNING TYPE'!K23,)</f>
        <v>0</v>
      </c>
      <c r="E34" s="25">
        <f>IF($C$30=1,'PLANNING TYPE'!C12,)+IF($C$30=2,'PLANNING TYPE'!L12,)+IF($C$30=3,'PLANNING TYPE'!C23,)+IF($C$30=4,'PLANNING TYPE'!L23,)</f>
        <v>0</v>
      </c>
      <c r="F34" s="25">
        <f>IF($C$30=1,'PLANNING TYPE'!D12,)+IF($C$30=2,'PLANNING TYPE'!M12,)+IF($C$30=3,'PLANNING TYPE'!D23,)+IF($C$30=4,'PLANNING TYPE'!M23,)</f>
        <v>0</v>
      </c>
      <c r="G34" s="25">
        <f>IF($C$30=1,'PLANNING TYPE'!E12,)+IF($C$30=2,'PLANNING TYPE'!N12,)+IF($C$30=3,'PLANNING TYPE'!E23,)+IF($C$30=4,'PLANNING TYPE'!N23,)</f>
        <v>0</v>
      </c>
      <c r="H34" s="25">
        <f>IF($C$30=1,'PLANNING TYPE'!F12,)+IF($C$30=2,'PLANNING TYPE'!O12,)+IF($C$30=3,'PLANNING TYPE'!F23,)+IF($C$30=4,'PLANNING TYPE'!O23,)</f>
        <v>0</v>
      </c>
      <c r="I34" s="25">
        <f>IF($C$30=1,'PLANNING TYPE'!G12,)+IF($C$30=2,'PLANNING TYPE'!P12,)+IF($C$30=3,'PLANNING TYPE'!G23,)+IF($C$30=4,'PLANNING TYPE'!P23,)</f>
        <v>0</v>
      </c>
      <c r="J34" s="6">
        <f t="shared" si="4"/>
        <v>0</v>
      </c>
      <c r="K34" s="120">
        <f>ROUND(IF($C$30=1,J34-'PLANNING TYPE'!H12,)+IF($C$30=2,J34-'PLANNING TYPE'!Q12,)+IF($C$30=3,J34-'PLANNING TYPE'!H23,)+IF($C$30=4,J34-'PLANNING TYPE'!Q23,),2)</f>
        <v>0</v>
      </c>
      <c r="L34" s="120"/>
      <c r="M34" s="119"/>
      <c r="N34" s="119"/>
      <c r="O34" s="119"/>
      <c r="P34" s="119"/>
      <c r="Q34" s="119"/>
      <c r="R34" s="28"/>
      <c r="S34" s="28"/>
    </row>
    <row r="35" spans="1:19" ht="24" customHeight="1" x14ac:dyDescent="0.25">
      <c r="A35" s="124"/>
      <c r="B35" s="5" t="s">
        <v>16</v>
      </c>
      <c r="C35" s="8">
        <f t="shared" si="5"/>
        <v>45611</v>
      </c>
      <c r="D35" s="25">
        <f>IF($C$30=1,'PLANNING TYPE'!B13,)+IF($C$30=2,'PLANNING TYPE'!K13,)+IF($C$30=3,'PLANNING TYPE'!B24,)+IF($C$30=4,'PLANNING TYPE'!K24,)</f>
        <v>0</v>
      </c>
      <c r="E35" s="25">
        <f>IF($C$30=1,'PLANNING TYPE'!C13,)+IF($C$30=2,'PLANNING TYPE'!L13,)+IF($C$30=3,'PLANNING TYPE'!C24,)+IF($C$30=4,'PLANNING TYPE'!L24,)</f>
        <v>0</v>
      </c>
      <c r="F35" s="25">
        <f>IF($C$30=1,'PLANNING TYPE'!D13,)+IF($C$30=2,'PLANNING TYPE'!M13,)+IF($C$30=3,'PLANNING TYPE'!D24,)+IF($C$30=4,'PLANNING TYPE'!M24,)</f>
        <v>0</v>
      </c>
      <c r="G35" s="25">
        <f>IF($C$30=1,'PLANNING TYPE'!E13,)+IF($C$30=2,'PLANNING TYPE'!N13,)+IF($C$30=3,'PLANNING TYPE'!E24,)+IF($C$30=4,'PLANNING TYPE'!N24,)</f>
        <v>0</v>
      </c>
      <c r="H35" s="25">
        <f>IF($C$30=1,'PLANNING TYPE'!F13,)+IF($C$30=2,'PLANNING TYPE'!O13,)+IF($C$30=3,'PLANNING TYPE'!F24,)+IF($C$30=4,'PLANNING TYPE'!O24,)</f>
        <v>0</v>
      </c>
      <c r="I35" s="25">
        <f>IF($C$30=1,'PLANNING TYPE'!G13,)+IF($C$30=2,'PLANNING TYPE'!P13,)+IF($C$30=3,'PLANNING TYPE'!G24,)+IF($C$30=4,'PLANNING TYPE'!P24,)</f>
        <v>0</v>
      </c>
      <c r="J35" s="6">
        <f t="shared" si="4"/>
        <v>0</v>
      </c>
      <c r="K35" s="120">
        <f>ROUND(IF($C$30=1,J35-'PLANNING TYPE'!H13,)+IF($C$30=2,J35-'PLANNING TYPE'!Q13,)+IF($C$30=3,J35-'PLANNING TYPE'!H24,)+IF($C$30=4,J35-'PLANNING TYPE'!Q24,),2)</f>
        <v>0</v>
      </c>
      <c r="L35" s="120"/>
      <c r="M35" s="119"/>
      <c r="N35" s="119"/>
      <c r="O35" s="119"/>
      <c r="P35" s="119"/>
      <c r="Q35" s="119"/>
      <c r="R35" s="28"/>
      <c r="S35" s="28"/>
    </row>
    <row r="36" spans="1:19" ht="24" customHeight="1" x14ac:dyDescent="0.25">
      <c r="A36" s="124"/>
      <c r="B36" s="5" t="s">
        <v>17</v>
      </c>
      <c r="C36" s="8">
        <f t="shared" si="5"/>
        <v>45612</v>
      </c>
      <c r="D36" s="25">
        <f>IF($C$30=1,'PLANNING TYPE'!B14,)+IF($C$30=2,'PLANNING TYPE'!K14,)+IF($C$30=3,'PLANNING TYPE'!B25,)+IF($C$30=4,'PLANNING TYPE'!K25,)</f>
        <v>0</v>
      </c>
      <c r="E36" s="25">
        <f>IF($C$30=1,'PLANNING TYPE'!C14,)+IF($C$30=2,'PLANNING TYPE'!L14,)+IF($C$30=3,'PLANNING TYPE'!C25,)+IF($C$30=4,'PLANNING TYPE'!L25,)</f>
        <v>0</v>
      </c>
      <c r="F36" s="25">
        <f>IF($C$30=1,'PLANNING TYPE'!D14,)+IF($C$30=2,'PLANNING TYPE'!M14,)+IF($C$30=3,'PLANNING TYPE'!D25,)+IF($C$30=4,'PLANNING TYPE'!M25,)</f>
        <v>0</v>
      </c>
      <c r="G36" s="25">
        <f>IF($C$30=1,'PLANNING TYPE'!E14,)+IF($C$30=2,'PLANNING TYPE'!N14,)+IF($C$30=3,'PLANNING TYPE'!E25,)+IF($C$30=4,'PLANNING TYPE'!N25,)</f>
        <v>0</v>
      </c>
      <c r="H36" s="25">
        <f>IF($C$30=1,'PLANNING TYPE'!F14,)+IF($C$30=2,'PLANNING TYPE'!O14,)+IF($C$30=3,'PLANNING TYPE'!F25,)+IF($C$30=4,'PLANNING TYPE'!O25,)</f>
        <v>0</v>
      </c>
      <c r="I36" s="25">
        <f>IF($C$30=1,'PLANNING TYPE'!G14,)+IF($C$30=2,'PLANNING TYPE'!P14,)+IF($C$30=3,'PLANNING TYPE'!G25,)+IF($C$30=4,'PLANNING TYPE'!P25,)</f>
        <v>0</v>
      </c>
      <c r="J36" s="6">
        <f t="shared" si="4"/>
        <v>0</v>
      </c>
      <c r="K36" s="120">
        <f>ROUND(IF($C$30=1,J36-'PLANNING TYPE'!H14,)+IF($C$30=2,J36-'PLANNING TYPE'!Q14,)+IF($C$30=3,J36-'PLANNING TYPE'!H25,)+IF($C$30=4,J36-'PLANNING TYPE'!Q25,),2)</f>
        <v>0</v>
      </c>
      <c r="L36" s="120"/>
      <c r="M36" s="119"/>
      <c r="N36" s="119"/>
      <c r="O36" s="119"/>
      <c r="P36" s="119"/>
      <c r="Q36" s="119"/>
      <c r="R36" s="28"/>
      <c r="S36" s="28"/>
    </row>
    <row r="37" spans="1:19" ht="24" customHeight="1" x14ac:dyDescent="0.25">
      <c r="A37" s="124"/>
      <c r="B37" s="5" t="s">
        <v>18</v>
      </c>
      <c r="C37" s="8">
        <f t="shared" si="5"/>
        <v>45613</v>
      </c>
      <c r="D37" s="25">
        <f>IF($C$30=1,'PLANNING TYPE'!B15,)+IF($C$30=2,'PLANNING TYPE'!K15,)+IF($C$30=3,'PLANNING TYPE'!B26,)+IF($C$30=4,'PLANNING TYPE'!K26,)</f>
        <v>0</v>
      </c>
      <c r="E37" s="25">
        <f>IF($C$30=1,'PLANNING TYPE'!C15,)+IF($C$30=2,'PLANNING TYPE'!L15,)+IF($C$30=3,'PLANNING TYPE'!C26,)+IF($C$30=4,'PLANNING TYPE'!L26,)</f>
        <v>0</v>
      </c>
      <c r="F37" s="25">
        <f>IF($C$30=1,'PLANNING TYPE'!D15,)+IF($C$30=2,'PLANNING TYPE'!M15,)+IF($C$30=3,'PLANNING TYPE'!D26,)+IF($C$30=4,'PLANNING TYPE'!M26,)</f>
        <v>0</v>
      </c>
      <c r="G37" s="25">
        <f>IF($C$30=1,'PLANNING TYPE'!E15,)+IF($C$30=2,'PLANNING TYPE'!N15,)+IF($C$30=3,'PLANNING TYPE'!E26,)+IF($C$30=4,'PLANNING TYPE'!N26,)</f>
        <v>0</v>
      </c>
      <c r="H37" s="25">
        <f>IF($C$30=1,'PLANNING TYPE'!F15,)+IF($C$30=2,'PLANNING TYPE'!O15,)+IF($C$30=3,'PLANNING TYPE'!F26,)+IF($C$30=4,'PLANNING TYPE'!O26,)</f>
        <v>0</v>
      </c>
      <c r="I37" s="25">
        <f>IF($C$30=1,'PLANNING TYPE'!G15,)+IF($C$30=2,'PLANNING TYPE'!P15,)+IF($C$30=3,'PLANNING TYPE'!G26,)+IF($C$30=4,'PLANNING TYPE'!P26,)</f>
        <v>0</v>
      </c>
      <c r="J37" s="6">
        <f t="shared" si="4"/>
        <v>0</v>
      </c>
      <c r="K37" s="120">
        <f>ROUND(IF($C$30=1,J37-'PLANNING TYPE'!H15,)+IF($C$30=2,J37-'PLANNING TYPE'!Q15,)+IF($C$30=3,J37-'PLANNING TYPE'!H26,)+IF($C$30=4,J37-'PLANNING TYPE'!Q26,),2)</f>
        <v>0</v>
      </c>
      <c r="L37" s="120"/>
      <c r="M37" s="119"/>
      <c r="N37" s="119"/>
      <c r="O37" s="119"/>
      <c r="P37" s="119"/>
      <c r="Q37" s="119"/>
      <c r="R37" s="28"/>
      <c r="S37" s="28"/>
    </row>
    <row r="38" spans="1:19" ht="24" customHeight="1" x14ac:dyDescent="0.25">
      <c r="A38" s="31"/>
      <c r="B38" s="31"/>
      <c r="C38" s="31"/>
      <c r="D38" s="31"/>
      <c r="E38" s="31"/>
      <c r="F38" s="31"/>
      <c r="G38" s="31"/>
      <c r="H38" s="121" t="s">
        <v>38</v>
      </c>
      <c r="I38" s="121"/>
      <c r="J38" s="7">
        <f>SUM(J31:J37)</f>
        <v>0</v>
      </c>
      <c r="K38" s="122">
        <f>SUM(K31:L37)</f>
        <v>0</v>
      </c>
      <c r="L38" s="123"/>
      <c r="M38" s="31"/>
      <c r="N38" s="31"/>
      <c r="O38" s="31"/>
      <c r="P38" s="31"/>
      <c r="Q38" s="31"/>
      <c r="R38" s="31"/>
      <c r="S38" s="31"/>
    </row>
    <row r="39" spans="1:19" ht="24" customHeight="1" x14ac:dyDescent="0.25">
      <c r="A39" s="124">
        <v>4</v>
      </c>
      <c r="B39" s="9" t="s">
        <v>42</v>
      </c>
      <c r="C39" s="27">
        <v>1</v>
      </c>
      <c r="D39" s="30">
        <f>IF(C39=1,'PLANNING TYPE'!$H$16,IF(C39=2,'PLANNING TYPE'!$Q$16,IF(C39=3,'PLANNING TYPE'!$H$27,IF(C39=4,'PLANNING TYPE'!$Q$27,""))))</f>
        <v>0</v>
      </c>
      <c r="E39" s="135" t="s">
        <v>48</v>
      </c>
      <c r="F39" s="135"/>
      <c r="G39" s="135"/>
      <c r="H39" s="135"/>
      <c r="I39" s="135"/>
      <c r="J39" s="135"/>
      <c r="K39" s="135"/>
      <c r="L39" s="135"/>
      <c r="M39" s="135"/>
      <c r="N39" s="135"/>
      <c r="O39" s="135"/>
      <c r="P39" s="135"/>
      <c r="Q39" s="135"/>
      <c r="R39" s="4" t="s">
        <v>52</v>
      </c>
      <c r="S39" s="4" t="s">
        <v>53</v>
      </c>
    </row>
    <row r="40" spans="1:19" ht="24" customHeight="1" x14ac:dyDescent="0.25">
      <c r="A40" s="124"/>
      <c r="B40" s="5" t="s">
        <v>12</v>
      </c>
      <c r="C40" s="8">
        <f>C37+1</f>
        <v>45614</v>
      </c>
      <c r="D40" s="25">
        <f>IF($C$39=1,'PLANNING TYPE'!B9,)+IF($C$39=2,'PLANNING TYPE'!K9,)+IF($C$39=3,'PLANNING TYPE'!B20,)+IF($C$39=4,'PLANNING TYPE'!K20,)</f>
        <v>0</v>
      </c>
      <c r="E40" s="25">
        <f>IF($C$39=1,'PLANNING TYPE'!C9,)+IF($C$39=2,'PLANNING TYPE'!L9,)+IF($C$39=3,'PLANNING TYPE'!C20,)+IF($C$39=4,'PLANNING TYPE'!L20,)</f>
        <v>0</v>
      </c>
      <c r="F40" s="25">
        <f>IF($C$39=1,'PLANNING TYPE'!D9,)+IF($C$39=2,'PLANNING TYPE'!M9,)+IF($C$39=3,'PLANNING TYPE'!D20,)+IF($C$39=4,'PLANNING TYPE'!M20,)</f>
        <v>0</v>
      </c>
      <c r="G40" s="25">
        <f>IF($C$39=1,'PLANNING TYPE'!E9,)+IF($C$39=2,'PLANNING TYPE'!N9,)+IF($C$39=3,'PLANNING TYPE'!E20,)+IF($C$39=4,'PLANNING TYPE'!N20,)</f>
        <v>0</v>
      </c>
      <c r="H40" s="25">
        <f>IF($C$39=1,'PLANNING TYPE'!F9,)+IF($C$39=2,'PLANNING TYPE'!O9,)+IF($C$39=3,'PLANNING TYPE'!F20,)+IF($C$39=4,'PLANNING TYPE'!O20,)</f>
        <v>0</v>
      </c>
      <c r="I40" s="25">
        <f>IF($C$39=1,'PLANNING TYPE'!G9,)+IF($C$39=2,'PLANNING TYPE'!P9,)+IF($C$39=3,'PLANNING TYPE'!G20,)+IF($C$39=4,'PLANNING TYPE'!P20,)</f>
        <v>0</v>
      </c>
      <c r="J40" s="6">
        <f>IF(MINUTE((E40-D40)+(G40-F40)+(I40-H40))=0,CEILING((E40-D40)+(G40-F40)+(I40-H40),"0:05")*24,FLOOR((E40-D40)+(G40-F40)+(I40-H40),"0:05")*24)</f>
        <v>0</v>
      </c>
      <c r="K40" s="120">
        <f>ROUND(IF($C$39=1,J40-'PLANNING TYPE'!H9,)+IF($C$39=2,J40-'PLANNING TYPE'!Q9,)+IF($C$39=3,J40-'PLANNING TYPE'!H20,)+IF($C$39=4,J40-'PLANNING TYPE'!Q20,),2)</f>
        <v>0</v>
      </c>
      <c r="L40" s="120"/>
      <c r="M40" s="119"/>
      <c r="N40" s="119"/>
      <c r="O40" s="119"/>
      <c r="P40" s="119"/>
      <c r="Q40" s="119"/>
      <c r="R40" s="28"/>
      <c r="S40" s="28"/>
    </row>
    <row r="41" spans="1:19" ht="24" customHeight="1" x14ac:dyDescent="0.25">
      <c r="A41" s="124"/>
      <c r="B41" s="5" t="s">
        <v>13</v>
      </c>
      <c r="C41" s="8">
        <f>C40+1</f>
        <v>45615</v>
      </c>
      <c r="D41" s="25">
        <f>IF($C$39=1,'PLANNING TYPE'!B10,)+IF($C$39=2,'PLANNING TYPE'!K10,)+IF($C$39=3,'PLANNING TYPE'!B21,)+IF($C$39=4,'PLANNING TYPE'!K21,)</f>
        <v>0</v>
      </c>
      <c r="E41" s="25">
        <f>IF($C$39=1,'PLANNING TYPE'!C10,)+IF($C$39=2,'PLANNING TYPE'!L10,)+IF($C$39=3,'PLANNING TYPE'!C21,)+IF($C$39=4,'PLANNING TYPE'!L21,)</f>
        <v>0</v>
      </c>
      <c r="F41" s="25">
        <f>IF($C$39=1,'PLANNING TYPE'!D10,)+IF($C$39=2,'PLANNING TYPE'!M10,)+IF($C$39=3,'PLANNING TYPE'!D21,)+IF($C$39=4,'PLANNING TYPE'!M21,)</f>
        <v>0</v>
      </c>
      <c r="G41" s="25">
        <f>IF($C$39=1,'PLANNING TYPE'!E10,)+IF($C$39=2,'PLANNING TYPE'!N10,)+IF($C$39=3,'PLANNING TYPE'!E21,)+IF($C$39=4,'PLANNING TYPE'!N21,)</f>
        <v>0</v>
      </c>
      <c r="H41" s="25">
        <f>IF($C$39=1,'PLANNING TYPE'!F10,)+IF($C$39=2,'PLANNING TYPE'!O10,)+IF($C$39=3,'PLANNING TYPE'!F21,)+IF($C$39=4,'PLANNING TYPE'!O21,)</f>
        <v>0</v>
      </c>
      <c r="I41" s="25">
        <f>IF($C$39=1,'PLANNING TYPE'!G10,)+IF($C$39=2,'PLANNING TYPE'!P10,)+IF($C$39=3,'PLANNING TYPE'!G21,)+IF($C$39=4,'PLANNING TYPE'!P21,)</f>
        <v>0</v>
      </c>
      <c r="J41" s="6">
        <f t="shared" ref="J41:J46" si="6">IF(MINUTE((E41-D41)+(G41-F41)+(I41-H41))=0,CEILING((E41-D41)+(G41-F41)+(I41-H41),"0:05")*24,FLOOR((E41-D41)+(G41-F41)+(I41-H41),"0:05")*24)</f>
        <v>0</v>
      </c>
      <c r="K41" s="120">
        <f>ROUND(IF($C$39=1,J41-'PLANNING TYPE'!H10,)+IF($C$39=2,J41-'PLANNING TYPE'!Q10,)+IF($C$39=3,J41-'PLANNING TYPE'!H21,)+IF($C$39=4,J41-'PLANNING TYPE'!Q21,),2)</f>
        <v>0</v>
      </c>
      <c r="L41" s="120"/>
      <c r="M41" s="119"/>
      <c r="N41" s="119"/>
      <c r="O41" s="119"/>
      <c r="P41" s="119"/>
      <c r="Q41" s="119"/>
      <c r="R41" s="28"/>
      <c r="S41" s="28"/>
    </row>
    <row r="42" spans="1:19" ht="24" customHeight="1" x14ac:dyDescent="0.25">
      <c r="A42" s="124"/>
      <c r="B42" s="5" t="s">
        <v>14</v>
      </c>
      <c r="C42" s="8">
        <f t="shared" ref="C42:C46" si="7">C41+1</f>
        <v>45616</v>
      </c>
      <c r="D42" s="25">
        <f>IF($C$39=1,'PLANNING TYPE'!B11,)+IF($C$39=2,'PLANNING TYPE'!K11,)+IF($C$39=3,'PLANNING TYPE'!B22,)+IF($C$39=4,'PLANNING TYPE'!K22,)</f>
        <v>0</v>
      </c>
      <c r="E42" s="25">
        <f>IF($C$39=1,'PLANNING TYPE'!C11,)+IF($C$39=2,'PLANNING TYPE'!L11,)+IF($C$39=3,'PLANNING TYPE'!C22,)+IF($C$39=4,'PLANNING TYPE'!L22,)</f>
        <v>0</v>
      </c>
      <c r="F42" s="25">
        <f>IF($C$39=1,'PLANNING TYPE'!D11,)+IF($C$39=2,'PLANNING TYPE'!M11,)+IF($C$39=3,'PLANNING TYPE'!D22,)+IF($C$39=4,'PLANNING TYPE'!M22,)</f>
        <v>0</v>
      </c>
      <c r="G42" s="25">
        <f>IF($C$39=1,'PLANNING TYPE'!E11,)+IF($C$39=2,'PLANNING TYPE'!N11,)+IF($C$39=3,'PLANNING TYPE'!E22,)+IF($C$39=4,'PLANNING TYPE'!N22,)</f>
        <v>0</v>
      </c>
      <c r="H42" s="25">
        <f>IF($C$39=1,'PLANNING TYPE'!F11,)+IF($C$39=2,'PLANNING TYPE'!O11,)+IF($C$39=3,'PLANNING TYPE'!F22,)+IF($C$39=4,'PLANNING TYPE'!O22,)</f>
        <v>0</v>
      </c>
      <c r="I42" s="25">
        <f>IF($C$39=1,'PLANNING TYPE'!G11,)+IF($C$39=2,'PLANNING TYPE'!P11,)+IF($C$39=3,'PLANNING TYPE'!G22,)+IF($C$39=4,'PLANNING TYPE'!P22,)</f>
        <v>0</v>
      </c>
      <c r="J42" s="6">
        <f t="shared" si="6"/>
        <v>0</v>
      </c>
      <c r="K42" s="120">
        <f>ROUND(IF($C$39=1,J42-'PLANNING TYPE'!H11,)+IF($C$39=2,J42-'PLANNING TYPE'!Q11,)+IF($C$39=3,J42-'PLANNING TYPE'!H22,)+IF($C$39=4,J42-'PLANNING TYPE'!Q22,),2)</f>
        <v>0</v>
      </c>
      <c r="L42" s="120"/>
      <c r="M42" s="119"/>
      <c r="N42" s="119"/>
      <c r="O42" s="119"/>
      <c r="P42" s="119"/>
      <c r="Q42" s="119"/>
      <c r="R42" s="28"/>
      <c r="S42" s="28"/>
    </row>
    <row r="43" spans="1:19" ht="24" customHeight="1" x14ac:dyDescent="0.25">
      <c r="A43" s="124"/>
      <c r="B43" s="5" t="s">
        <v>15</v>
      </c>
      <c r="C43" s="8">
        <f t="shared" si="7"/>
        <v>45617</v>
      </c>
      <c r="D43" s="25">
        <f>IF($C$39=1,'PLANNING TYPE'!B12,)+IF($C$39=2,'PLANNING TYPE'!K12,)+IF($C$39=3,'PLANNING TYPE'!B23,)+IF($C$39=4,'PLANNING TYPE'!K23,)</f>
        <v>0</v>
      </c>
      <c r="E43" s="25">
        <f>IF($C$39=1,'PLANNING TYPE'!C12,)+IF($C$39=2,'PLANNING TYPE'!L12,)+IF($C$39=3,'PLANNING TYPE'!C23,)+IF($C$39=4,'PLANNING TYPE'!L23,)</f>
        <v>0</v>
      </c>
      <c r="F43" s="25">
        <f>IF($C$39=1,'PLANNING TYPE'!D12,)+IF($C$39=2,'PLANNING TYPE'!M12,)+IF($C$39=3,'PLANNING TYPE'!D23,)+IF($C$39=4,'PLANNING TYPE'!M23,)</f>
        <v>0</v>
      </c>
      <c r="G43" s="25">
        <f>IF($C$39=1,'PLANNING TYPE'!E12,)+IF($C$39=2,'PLANNING TYPE'!N12,)+IF($C$39=3,'PLANNING TYPE'!E23,)+IF($C$39=4,'PLANNING TYPE'!N23,)</f>
        <v>0</v>
      </c>
      <c r="H43" s="25">
        <f>IF($C$39=1,'PLANNING TYPE'!F12,)+IF($C$39=2,'PLANNING TYPE'!O12,)+IF($C$39=3,'PLANNING TYPE'!F23,)+IF($C$39=4,'PLANNING TYPE'!O23,)</f>
        <v>0</v>
      </c>
      <c r="I43" s="25">
        <f>IF($C$39=1,'PLANNING TYPE'!G12,)+IF($C$39=2,'PLANNING TYPE'!P12,)+IF($C$39=3,'PLANNING TYPE'!G23,)+IF($C$39=4,'PLANNING TYPE'!P23,)</f>
        <v>0</v>
      </c>
      <c r="J43" s="6">
        <f t="shared" si="6"/>
        <v>0</v>
      </c>
      <c r="K43" s="120">
        <f>ROUND(IF($C$39=1,J43-'PLANNING TYPE'!H12,)+IF($C$39=2,J43-'PLANNING TYPE'!Q12,)+IF($C$39=3,J43-'PLANNING TYPE'!H23,)+IF($C$39=4,J43-'PLANNING TYPE'!Q23,),2)</f>
        <v>0</v>
      </c>
      <c r="L43" s="120"/>
      <c r="M43" s="119"/>
      <c r="N43" s="119"/>
      <c r="O43" s="119"/>
      <c r="P43" s="119"/>
      <c r="Q43" s="119"/>
      <c r="R43" s="28"/>
      <c r="S43" s="28"/>
    </row>
    <row r="44" spans="1:19" ht="24" customHeight="1" x14ac:dyDescent="0.25">
      <c r="A44" s="124"/>
      <c r="B44" s="5" t="s">
        <v>16</v>
      </c>
      <c r="C44" s="8">
        <f t="shared" si="7"/>
        <v>45618</v>
      </c>
      <c r="D44" s="25">
        <f>IF($C$39=1,'PLANNING TYPE'!B13,)+IF($C$39=2,'PLANNING TYPE'!K13,)+IF($C$39=3,'PLANNING TYPE'!B24,)+IF($C$39=4,'PLANNING TYPE'!K24,)</f>
        <v>0</v>
      </c>
      <c r="E44" s="25">
        <f>IF($C$39=1,'PLANNING TYPE'!C13,)+IF($C$39=2,'PLANNING TYPE'!L13,)+IF($C$39=3,'PLANNING TYPE'!C24,)+IF($C$39=4,'PLANNING TYPE'!L24,)</f>
        <v>0</v>
      </c>
      <c r="F44" s="25">
        <f>IF($C$39=1,'PLANNING TYPE'!D13,)+IF($C$39=2,'PLANNING TYPE'!M13,)+IF($C$39=3,'PLANNING TYPE'!D24,)+IF($C$39=4,'PLANNING TYPE'!M24,)</f>
        <v>0</v>
      </c>
      <c r="G44" s="25">
        <f>IF($C$39=1,'PLANNING TYPE'!E13,)+IF($C$39=2,'PLANNING TYPE'!N13,)+IF($C$39=3,'PLANNING TYPE'!E24,)+IF($C$39=4,'PLANNING TYPE'!N24,)</f>
        <v>0</v>
      </c>
      <c r="H44" s="25">
        <f>IF($C$39=1,'PLANNING TYPE'!F13,)+IF($C$39=2,'PLANNING TYPE'!O13,)+IF($C$39=3,'PLANNING TYPE'!F24,)+IF($C$39=4,'PLANNING TYPE'!O24,)</f>
        <v>0</v>
      </c>
      <c r="I44" s="25">
        <f>IF($C$39=1,'PLANNING TYPE'!G13,)+IF($C$39=2,'PLANNING TYPE'!P13,)+IF($C$39=3,'PLANNING TYPE'!G24,)+IF($C$39=4,'PLANNING TYPE'!P24,)</f>
        <v>0</v>
      </c>
      <c r="J44" s="6">
        <f t="shared" si="6"/>
        <v>0</v>
      </c>
      <c r="K44" s="120">
        <f>ROUND(IF($C$39=1,J44-'PLANNING TYPE'!H13,)+IF($C$39=2,J44-'PLANNING TYPE'!Q13,)+IF($C$39=3,J44-'PLANNING TYPE'!H24,)+IF($C$39=4,J44-'PLANNING TYPE'!Q24,),2)</f>
        <v>0</v>
      </c>
      <c r="L44" s="120"/>
      <c r="M44" s="119"/>
      <c r="N44" s="119"/>
      <c r="O44" s="119"/>
      <c r="P44" s="119"/>
      <c r="Q44" s="119"/>
      <c r="R44" s="28"/>
      <c r="S44" s="28"/>
    </row>
    <row r="45" spans="1:19" ht="24" customHeight="1" x14ac:dyDescent="0.25">
      <c r="A45" s="124"/>
      <c r="B45" s="5" t="s">
        <v>17</v>
      </c>
      <c r="C45" s="8">
        <f t="shared" si="7"/>
        <v>45619</v>
      </c>
      <c r="D45" s="25">
        <f>IF($C$39=1,'PLANNING TYPE'!B14,)+IF($C$39=2,'PLANNING TYPE'!K14,)+IF($C$39=3,'PLANNING TYPE'!B25,)+IF($C$39=4,'PLANNING TYPE'!K25,)</f>
        <v>0</v>
      </c>
      <c r="E45" s="25">
        <f>IF($C$39=1,'PLANNING TYPE'!C14,)+IF($C$39=2,'PLANNING TYPE'!L14,)+IF($C$39=3,'PLANNING TYPE'!C25,)+IF($C$39=4,'PLANNING TYPE'!L25,)</f>
        <v>0</v>
      </c>
      <c r="F45" s="25">
        <f>IF($C$39=1,'PLANNING TYPE'!D14,)+IF($C$39=2,'PLANNING TYPE'!M14,)+IF($C$39=3,'PLANNING TYPE'!D25,)+IF($C$39=4,'PLANNING TYPE'!M25,)</f>
        <v>0</v>
      </c>
      <c r="G45" s="25">
        <f>IF($C$39=1,'PLANNING TYPE'!E14,)+IF($C$39=2,'PLANNING TYPE'!N14,)+IF($C$39=3,'PLANNING TYPE'!E25,)+IF($C$39=4,'PLANNING TYPE'!N25,)</f>
        <v>0</v>
      </c>
      <c r="H45" s="25">
        <f>IF($C$39=1,'PLANNING TYPE'!F14,)+IF($C$39=2,'PLANNING TYPE'!O14,)+IF($C$39=3,'PLANNING TYPE'!F25,)+IF($C$39=4,'PLANNING TYPE'!O25,)</f>
        <v>0</v>
      </c>
      <c r="I45" s="25">
        <f>IF($C$39=1,'PLANNING TYPE'!G14,)+IF($C$39=2,'PLANNING TYPE'!P14,)+IF($C$39=3,'PLANNING TYPE'!G25,)+IF($C$39=4,'PLANNING TYPE'!P25,)</f>
        <v>0</v>
      </c>
      <c r="J45" s="6">
        <f t="shared" si="6"/>
        <v>0</v>
      </c>
      <c r="K45" s="120">
        <f>ROUND(IF($C$39=1,J45-'PLANNING TYPE'!H14,)+IF($C$39=2,J45-'PLANNING TYPE'!Q14,)+IF($C$39=3,J45-'PLANNING TYPE'!H25,)+IF($C$39=4,J45-'PLANNING TYPE'!Q25,),2)</f>
        <v>0</v>
      </c>
      <c r="L45" s="120"/>
      <c r="M45" s="119"/>
      <c r="N45" s="119"/>
      <c r="O45" s="119"/>
      <c r="P45" s="119"/>
      <c r="Q45" s="119"/>
      <c r="R45" s="28"/>
      <c r="S45" s="28"/>
    </row>
    <row r="46" spans="1:19" ht="24" customHeight="1" x14ac:dyDescent="0.25">
      <c r="A46" s="124"/>
      <c r="B46" s="5" t="s">
        <v>18</v>
      </c>
      <c r="C46" s="8">
        <f t="shared" si="7"/>
        <v>45620</v>
      </c>
      <c r="D46" s="25">
        <f>IF($C$39=1,'PLANNING TYPE'!B15,)+IF($C$39=2,'PLANNING TYPE'!K15,)+IF($C$39=3,'PLANNING TYPE'!B26,)+IF($C$39=4,'PLANNING TYPE'!K26,)</f>
        <v>0</v>
      </c>
      <c r="E46" s="25">
        <f>IF($C$39=1,'PLANNING TYPE'!C15,)+IF($C$39=2,'PLANNING TYPE'!L15,)+IF($C$39=3,'PLANNING TYPE'!C26,)+IF($C$39=4,'PLANNING TYPE'!L26,)</f>
        <v>0</v>
      </c>
      <c r="F46" s="25">
        <f>IF($C$39=1,'PLANNING TYPE'!D15,)+IF($C$39=2,'PLANNING TYPE'!M15,)+IF($C$39=3,'PLANNING TYPE'!D26,)+IF($C$39=4,'PLANNING TYPE'!M26,)</f>
        <v>0</v>
      </c>
      <c r="G46" s="25">
        <f>IF($C$39=1,'PLANNING TYPE'!E15,)+IF($C$39=2,'PLANNING TYPE'!N15,)+IF($C$39=3,'PLANNING TYPE'!E26,)+IF($C$39=4,'PLANNING TYPE'!N26,)</f>
        <v>0</v>
      </c>
      <c r="H46" s="25">
        <f>IF($C$39=1,'PLANNING TYPE'!F15,)+IF($C$39=2,'PLANNING TYPE'!O15,)+IF($C$39=3,'PLANNING TYPE'!F26,)+IF($C$39=4,'PLANNING TYPE'!O26,)</f>
        <v>0</v>
      </c>
      <c r="I46" s="25">
        <f>IF($C$39=1,'PLANNING TYPE'!G15,)+IF($C$39=2,'PLANNING TYPE'!P15,)+IF($C$39=3,'PLANNING TYPE'!G26,)+IF($C$39=4,'PLANNING TYPE'!P26,)</f>
        <v>0</v>
      </c>
      <c r="J46" s="6">
        <f t="shared" si="6"/>
        <v>0</v>
      </c>
      <c r="K46" s="120">
        <f>ROUND(IF($C$39=1,J46-'PLANNING TYPE'!H15,)+IF($C$39=2,J46-'PLANNING TYPE'!Q15,)+IF($C$39=3,J46-'PLANNING TYPE'!H26,)+IF($C$39=4,J46-'PLANNING TYPE'!Q26,),2)</f>
        <v>0</v>
      </c>
      <c r="L46" s="120"/>
      <c r="M46" s="119"/>
      <c r="N46" s="119"/>
      <c r="O46" s="119"/>
      <c r="P46" s="119"/>
      <c r="Q46" s="119"/>
      <c r="R46" s="28"/>
      <c r="S46" s="28"/>
    </row>
    <row r="47" spans="1:19" ht="24" customHeight="1" x14ac:dyDescent="0.25">
      <c r="A47" s="31"/>
      <c r="B47" s="31"/>
      <c r="C47" s="31"/>
      <c r="D47" s="31"/>
      <c r="E47" s="31"/>
      <c r="F47" s="31"/>
      <c r="G47" s="31"/>
      <c r="H47" s="116" t="s">
        <v>38</v>
      </c>
      <c r="I47" s="116"/>
      <c r="J47" s="6">
        <f>SUM(J40:J46)</f>
        <v>0</v>
      </c>
      <c r="K47" s="117">
        <f>SUM(K40:L46)</f>
        <v>0</v>
      </c>
      <c r="L47" s="118"/>
      <c r="M47" s="31"/>
      <c r="N47" s="31"/>
      <c r="O47" s="31"/>
      <c r="P47" s="31"/>
      <c r="Q47" s="31"/>
      <c r="R47" s="31"/>
      <c r="S47" s="31"/>
    </row>
    <row r="48" spans="1:19" ht="9.9499999999999993" customHeight="1" x14ac:dyDescent="0.25"/>
    <row r="49" spans="1:16" ht="20.100000000000001" customHeight="1" x14ac:dyDescent="0.25">
      <c r="A49" s="115" t="s">
        <v>40</v>
      </c>
      <c r="B49" s="115"/>
      <c r="C49" s="115"/>
      <c r="D49" s="115"/>
      <c r="E49" s="115"/>
      <c r="F49" s="115"/>
      <c r="G49" s="115"/>
      <c r="H49" s="115"/>
      <c r="I49" s="115"/>
      <c r="J49" s="115"/>
      <c r="K49" s="115"/>
      <c r="L49" s="115"/>
      <c r="M49" s="115"/>
      <c r="N49" s="115"/>
      <c r="O49" s="115"/>
      <c r="P49" s="115"/>
    </row>
    <row r="50" spans="1:16" ht="9.9499999999999993" customHeight="1" x14ac:dyDescent="0.25"/>
    <row r="51" spans="1:16" s="1" customFormat="1" ht="20.100000000000001" customHeight="1" x14ac:dyDescent="0.25">
      <c r="A51" s="103" t="s">
        <v>58</v>
      </c>
      <c r="B51" s="103"/>
      <c r="C51" s="103"/>
      <c r="D51" s="104"/>
      <c r="E51" s="104"/>
      <c r="F51" s="13"/>
      <c r="G51" s="103" t="s">
        <v>70</v>
      </c>
      <c r="H51" s="103"/>
      <c r="I51" s="103"/>
      <c r="J51" s="104"/>
      <c r="K51" s="104"/>
      <c r="L51" s="12"/>
      <c r="M51" s="103" t="s">
        <v>83</v>
      </c>
      <c r="N51" s="103"/>
      <c r="O51" s="103"/>
      <c r="P51" s="32">
        <f>SUM(R13:R19,R22:R28,R31:R37,R40:R46)</f>
        <v>0</v>
      </c>
    </row>
    <row r="52" spans="1:16" s="1" customFormat="1" ht="20.100000000000001" customHeight="1" x14ac:dyDescent="0.25">
      <c r="A52" s="103" t="s">
        <v>59</v>
      </c>
      <c r="B52" s="103"/>
      <c r="C52" s="103"/>
      <c r="D52" s="104"/>
      <c r="E52" s="104"/>
      <c r="F52" s="13"/>
      <c r="G52" s="103" t="s">
        <v>63</v>
      </c>
      <c r="H52" s="103"/>
      <c r="I52" s="103"/>
      <c r="J52" s="104"/>
      <c r="K52" s="104"/>
      <c r="L52" s="12"/>
      <c r="M52" s="103" t="s">
        <v>84</v>
      </c>
      <c r="N52" s="103"/>
      <c r="O52" s="103"/>
      <c r="P52" s="32">
        <f>IF(SUM(S13:S19,S22:S28,S31:S37,S40:S46)&gt;7,7,SUM(S13:S19,S22:S28,S31:S37,S40:S46))</f>
        <v>0</v>
      </c>
    </row>
    <row r="53" spans="1:16" s="1" customFormat="1" ht="20.100000000000001" customHeight="1" x14ac:dyDescent="0.25">
      <c r="A53" s="103" t="s">
        <v>50</v>
      </c>
      <c r="B53" s="103"/>
      <c r="C53" s="103"/>
      <c r="D53" s="104"/>
      <c r="E53" s="104"/>
      <c r="F53" s="13"/>
      <c r="G53" s="103" t="s">
        <v>66</v>
      </c>
      <c r="H53" s="103"/>
      <c r="I53" s="103"/>
      <c r="J53" s="104"/>
      <c r="K53" s="104"/>
      <c r="L53" s="12"/>
      <c r="M53" s="12"/>
    </row>
    <row r="54" spans="1:16" s="1" customFormat="1" ht="20.100000000000001" customHeight="1" x14ac:dyDescent="0.25">
      <c r="A54" s="103" t="s">
        <v>60</v>
      </c>
      <c r="B54" s="103"/>
      <c r="C54" s="103"/>
      <c r="D54" s="104"/>
      <c r="E54" s="104"/>
      <c r="F54" s="13"/>
      <c r="G54" s="103" t="s">
        <v>112</v>
      </c>
      <c r="H54" s="103"/>
      <c r="I54" s="103"/>
      <c r="J54" s="104"/>
      <c r="K54" s="104"/>
      <c r="M54" s="114" t="s">
        <v>86</v>
      </c>
      <c r="N54" s="114"/>
      <c r="O54" s="114"/>
      <c r="P54" s="114"/>
    </row>
    <row r="55" spans="1:16" s="1" customFormat="1" ht="20.100000000000001" customHeight="1" x14ac:dyDescent="0.25">
      <c r="A55" s="103" t="s">
        <v>61</v>
      </c>
      <c r="B55" s="103"/>
      <c r="C55" s="103"/>
      <c r="D55" s="104"/>
      <c r="E55" s="104"/>
      <c r="F55" s="13"/>
      <c r="G55" s="103" t="s">
        <v>67</v>
      </c>
      <c r="H55" s="103"/>
      <c r="I55" s="103"/>
      <c r="J55" s="104"/>
      <c r="K55" s="104"/>
      <c r="M55" s="114"/>
      <c r="N55" s="114"/>
      <c r="O55" s="114"/>
      <c r="P55" s="114"/>
    </row>
    <row r="56" spans="1:16" s="1" customFormat="1" ht="20.100000000000001" customHeight="1" x14ac:dyDescent="0.25">
      <c r="A56" s="103" t="s">
        <v>62</v>
      </c>
      <c r="B56" s="103"/>
      <c r="C56" s="103"/>
      <c r="D56" s="104"/>
      <c r="E56" s="104"/>
      <c r="F56" s="13"/>
      <c r="G56" s="103" t="s">
        <v>64</v>
      </c>
      <c r="H56" s="103"/>
      <c r="I56" s="103"/>
      <c r="J56" s="104"/>
      <c r="K56" s="104"/>
      <c r="M56" s="114"/>
      <c r="N56" s="114"/>
      <c r="O56" s="114"/>
      <c r="P56" s="114"/>
    </row>
    <row r="57" spans="1:16" s="1" customFormat="1" ht="20.100000000000001" customHeight="1" x14ac:dyDescent="0.25">
      <c r="A57" s="103" t="s">
        <v>55</v>
      </c>
      <c r="B57" s="103"/>
      <c r="C57" s="103"/>
      <c r="D57" s="104"/>
      <c r="E57" s="104"/>
      <c r="F57" s="13"/>
      <c r="G57" s="103" t="s">
        <v>65</v>
      </c>
      <c r="H57" s="103"/>
      <c r="I57" s="103"/>
      <c r="J57" s="104"/>
      <c r="K57" s="104"/>
      <c r="M57" s="114"/>
      <c r="N57" s="114"/>
      <c r="O57" s="114"/>
      <c r="P57" s="114"/>
    </row>
    <row r="58" spans="1:16" s="1" customFormat="1" ht="20.100000000000001" customHeight="1" x14ac:dyDescent="0.25">
      <c r="A58" s="103" t="s">
        <v>57</v>
      </c>
      <c r="B58" s="103"/>
      <c r="C58" s="103"/>
      <c r="D58" s="104"/>
      <c r="E58" s="104"/>
      <c r="F58" s="13"/>
      <c r="G58" s="103" t="s">
        <v>76</v>
      </c>
      <c r="H58" s="103"/>
      <c r="I58" s="103"/>
      <c r="J58" s="104"/>
      <c r="K58" s="104"/>
    </row>
    <row r="59" spans="1:16" s="1" customFormat="1" ht="20.100000000000001" customHeight="1" x14ac:dyDescent="0.25">
      <c r="A59" s="103" t="s">
        <v>56</v>
      </c>
      <c r="B59" s="103"/>
      <c r="C59" s="103"/>
      <c r="D59" s="104"/>
      <c r="E59" s="104"/>
      <c r="F59" s="13"/>
      <c r="G59" s="103" t="s">
        <v>49</v>
      </c>
      <c r="H59" s="103"/>
      <c r="I59" s="103"/>
      <c r="J59" s="104"/>
      <c r="K59" s="104"/>
      <c r="M59" s="105" t="s">
        <v>85</v>
      </c>
      <c r="N59" s="106"/>
      <c r="O59" s="106"/>
      <c r="P59" s="107"/>
    </row>
    <row r="60" spans="1:16" s="1" customFormat="1" ht="20.100000000000001" customHeight="1" x14ac:dyDescent="0.25">
      <c r="A60" s="103" t="s">
        <v>78</v>
      </c>
      <c r="B60" s="103"/>
      <c r="C60" s="103"/>
      <c r="D60" s="104"/>
      <c r="E60" s="104"/>
      <c r="F60" s="13"/>
      <c r="G60" s="103" t="s">
        <v>81</v>
      </c>
      <c r="H60" s="103"/>
      <c r="I60" s="103"/>
      <c r="J60" s="104"/>
      <c r="K60" s="104"/>
      <c r="M60" s="108"/>
      <c r="N60" s="109"/>
      <c r="O60" s="109"/>
      <c r="P60" s="110"/>
    </row>
    <row r="61" spans="1:16" s="1" customFormat="1" ht="20.100000000000001" customHeight="1" x14ac:dyDescent="0.25">
      <c r="A61" s="103" t="s">
        <v>77</v>
      </c>
      <c r="B61" s="103"/>
      <c r="C61" s="103"/>
      <c r="D61" s="104"/>
      <c r="E61" s="104"/>
      <c r="F61" s="13"/>
      <c r="G61" s="103" t="s">
        <v>82</v>
      </c>
      <c r="H61" s="103"/>
      <c r="I61" s="103"/>
      <c r="J61" s="104"/>
      <c r="K61" s="104"/>
      <c r="M61" s="108"/>
      <c r="N61" s="109"/>
      <c r="O61" s="109"/>
      <c r="P61" s="110"/>
    </row>
    <row r="62" spans="1:16" s="1" customFormat="1" ht="20.100000000000001" customHeight="1" x14ac:dyDescent="0.25">
      <c r="A62" s="103" t="s">
        <v>71</v>
      </c>
      <c r="B62" s="103"/>
      <c r="C62" s="103"/>
      <c r="D62" s="104"/>
      <c r="E62" s="104"/>
      <c r="F62" s="13"/>
      <c r="M62" s="111"/>
      <c r="N62" s="112"/>
      <c r="O62" s="112"/>
      <c r="P62" s="113"/>
    </row>
    <row r="63" spans="1:16" s="1" customFormat="1" ht="20.100000000000001" customHeight="1" x14ac:dyDescent="0.25">
      <c r="A63" s="103" t="s">
        <v>72</v>
      </c>
      <c r="B63" s="103"/>
      <c r="C63" s="103"/>
      <c r="D63" s="104"/>
      <c r="E63" s="104"/>
      <c r="F63" s="13"/>
    </row>
    <row r="64" spans="1:16" s="1" customFormat="1" ht="20.100000000000001" customHeight="1" x14ac:dyDescent="0.25">
      <c r="A64" s="12"/>
      <c r="B64" s="12"/>
      <c r="C64" s="12"/>
      <c r="D64" s="12"/>
      <c r="E64" s="13"/>
      <c r="F64" s="13"/>
      <c r="G64" s="2"/>
      <c r="H64" s="2"/>
      <c r="I64" s="2"/>
    </row>
    <row r="65" spans="1:6" ht="20.100000000000001" customHeight="1" x14ac:dyDescent="0.25">
      <c r="A65" s="12"/>
      <c r="B65" s="12"/>
      <c r="C65" s="12"/>
      <c r="D65" s="12"/>
      <c r="E65" s="13"/>
      <c r="F65" s="13"/>
    </row>
    <row r="66" spans="1:6" ht="20.100000000000001" customHeight="1" x14ac:dyDescent="0.25">
      <c r="A66" s="12"/>
      <c r="B66" s="12"/>
      <c r="C66" s="12"/>
      <c r="D66" s="12"/>
      <c r="E66" s="13"/>
      <c r="F66" s="13"/>
    </row>
    <row r="67" spans="1:6" ht="20.100000000000001" customHeight="1" x14ac:dyDescent="0.25">
      <c r="B67" s="12"/>
      <c r="C67" s="12"/>
      <c r="D67" s="12"/>
      <c r="E67" s="13"/>
      <c r="F67" s="13"/>
    </row>
  </sheetData>
  <sheetProtection password="CC6E" sheet="1" objects="1" scenarios="1"/>
  <mergeCells count="171">
    <mergeCell ref="A1:S1"/>
    <mergeCell ref="A2:S2"/>
    <mergeCell ref="A3:S3"/>
    <mergeCell ref="A5:C5"/>
    <mergeCell ref="E5:G5"/>
    <mergeCell ref="I5:S5"/>
    <mergeCell ref="A7:S7"/>
    <mergeCell ref="B9:C11"/>
    <mergeCell ref="D9:J9"/>
    <mergeCell ref="K9:L11"/>
    <mergeCell ref="M9:O11"/>
    <mergeCell ref="P9:Q11"/>
    <mergeCell ref="R9:R11"/>
    <mergeCell ref="S9:S11"/>
    <mergeCell ref="D10:E11"/>
    <mergeCell ref="F10:G11"/>
    <mergeCell ref="K15:L15"/>
    <mergeCell ref="M15:O15"/>
    <mergeCell ref="P15:Q15"/>
    <mergeCell ref="K16:L16"/>
    <mergeCell ref="M16:O16"/>
    <mergeCell ref="P16:Q16"/>
    <mergeCell ref="H10:I11"/>
    <mergeCell ref="J10:J11"/>
    <mergeCell ref="A12:A19"/>
    <mergeCell ref="E12:Q12"/>
    <mergeCell ref="K13:L13"/>
    <mergeCell ref="M13:O13"/>
    <mergeCell ref="P13:Q13"/>
    <mergeCell ref="K14:L14"/>
    <mergeCell ref="M14:O14"/>
    <mergeCell ref="P14:Q14"/>
    <mergeCell ref="H20:I20"/>
    <mergeCell ref="K20:L20"/>
    <mergeCell ref="A21:A28"/>
    <mergeCell ref="E21:Q21"/>
    <mergeCell ref="K22:L22"/>
    <mergeCell ref="M22:O22"/>
    <mergeCell ref="P22:Q22"/>
    <mergeCell ref="K17:L17"/>
    <mergeCell ref="M17:O17"/>
    <mergeCell ref="P17:Q17"/>
    <mergeCell ref="K18:L18"/>
    <mergeCell ref="M18:O18"/>
    <mergeCell ref="P18:Q18"/>
    <mergeCell ref="K23:L23"/>
    <mergeCell ref="M23:O23"/>
    <mergeCell ref="P23:Q23"/>
    <mergeCell ref="K24:L24"/>
    <mergeCell ref="M24:O24"/>
    <mergeCell ref="P24:Q24"/>
    <mergeCell ref="K19:L19"/>
    <mergeCell ref="M19:O19"/>
    <mergeCell ref="P19:Q19"/>
    <mergeCell ref="K27:L27"/>
    <mergeCell ref="M27:O27"/>
    <mergeCell ref="P27:Q27"/>
    <mergeCell ref="K28:L28"/>
    <mergeCell ref="M28:O28"/>
    <mergeCell ref="P28:Q28"/>
    <mergeCell ref="K25:L25"/>
    <mergeCell ref="M25:O25"/>
    <mergeCell ref="P25:Q25"/>
    <mergeCell ref="K26:L26"/>
    <mergeCell ref="M26:O26"/>
    <mergeCell ref="P26:Q26"/>
    <mergeCell ref="H29:I29"/>
    <mergeCell ref="K29:L29"/>
    <mergeCell ref="A30:A37"/>
    <mergeCell ref="E30:Q30"/>
    <mergeCell ref="K31:L31"/>
    <mergeCell ref="M31:O31"/>
    <mergeCell ref="P31:Q31"/>
    <mergeCell ref="K32:L32"/>
    <mergeCell ref="M32:O32"/>
    <mergeCell ref="P32:Q32"/>
    <mergeCell ref="K35:L35"/>
    <mergeCell ref="M35:O35"/>
    <mergeCell ref="P35:Q35"/>
    <mergeCell ref="K36:L36"/>
    <mergeCell ref="M36:O36"/>
    <mergeCell ref="P36:Q36"/>
    <mergeCell ref="K33:L33"/>
    <mergeCell ref="M33:O33"/>
    <mergeCell ref="P33:Q33"/>
    <mergeCell ref="K34:L34"/>
    <mergeCell ref="M34:O34"/>
    <mergeCell ref="P34:Q34"/>
    <mergeCell ref="K37:L37"/>
    <mergeCell ref="M37:O37"/>
    <mergeCell ref="P37:Q37"/>
    <mergeCell ref="H38:I38"/>
    <mergeCell ref="K38:L38"/>
    <mergeCell ref="A39:A46"/>
    <mergeCell ref="E39:Q39"/>
    <mergeCell ref="K40:L40"/>
    <mergeCell ref="M40:O40"/>
    <mergeCell ref="P40:Q40"/>
    <mergeCell ref="K43:L43"/>
    <mergeCell ref="M43:O43"/>
    <mergeCell ref="P43:Q43"/>
    <mergeCell ref="K44:L44"/>
    <mergeCell ref="M44:O44"/>
    <mergeCell ref="P44:Q44"/>
    <mergeCell ref="K41:L41"/>
    <mergeCell ref="M41:O41"/>
    <mergeCell ref="P41:Q41"/>
    <mergeCell ref="K42:L42"/>
    <mergeCell ref="M42:O42"/>
    <mergeCell ref="P42:Q42"/>
    <mergeCell ref="H47:I47"/>
    <mergeCell ref="K47:L47"/>
    <mergeCell ref="A49:P49"/>
    <mergeCell ref="A51:C51"/>
    <mergeCell ref="D51:E51"/>
    <mergeCell ref="G51:I51"/>
    <mergeCell ref="J51:K51"/>
    <mergeCell ref="M51:O51"/>
    <mergeCell ref="K45:L45"/>
    <mergeCell ref="M45:O45"/>
    <mergeCell ref="P45:Q45"/>
    <mergeCell ref="K46:L46"/>
    <mergeCell ref="M46:O46"/>
    <mergeCell ref="P46:Q46"/>
    <mergeCell ref="A52:C52"/>
    <mergeCell ref="D52:E52"/>
    <mergeCell ref="G52:I52"/>
    <mergeCell ref="J52:K52"/>
    <mergeCell ref="M52:O52"/>
    <mergeCell ref="A53:C53"/>
    <mergeCell ref="D53:E53"/>
    <mergeCell ref="G53:I53"/>
    <mergeCell ref="J53:K53"/>
    <mergeCell ref="A54:C54"/>
    <mergeCell ref="D54:E54"/>
    <mergeCell ref="G54:I54"/>
    <mergeCell ref="J54:K54"/>
    <mergeCell ref="M54:P57"/>
    <mergeCell ref="A55:C55"/>
    <mergeCell ref="D55:E55"/>
    <mergeCell ref="G55:I55"/>
    <mergeCell ref="J55:K55"/>
    <mergeCell ref="A56:C56"/>
    <mergeCell ref="A58:C58"/>
    <mergeCell ref="D58:E58"/>
    <mergeCell ref="G58:I58"/>
    <mergeCell ref="J58:K58"/>
    <mergeCell ref="A59:C59"/>
    <mergeCell ref="D59:E59"/>
    <mergeCell ref="G59:I59"/>
    <mergeCell ref="J59:K59"/>
    <mergeCell ref="D56:E56"/>
    <mergeCell ref="G56:I56"/>
    <mergeCell ref="J56:K56"/>
    <mergeCell ref="A57:C57"/>
    <mergeCell ref="D57:E57"/>
    <mergeCell ref="G57:I57"/>
    <mergeCell ref="J57:K57"/>
    <mergeCell ref="D62:E62"/>
    <mergeCell ref="A63:C63"/>
    <mergeCell ref="D63:E63"/>
    <mergeCell ref="M59:P62"/>
    <mergeCell ref="A60:C60"/>
    <mergeCell ref="D60:E60"/>
    <mergeCell ref="G60:I60"/>
    <mergeCell ref="J60:K60"/>
    <mergeCell ref="A61:C61"/>
    <mergeCell ref="D61:E61"/>
    <mergeCell ref="G61:I61"/>
    <mergeCell ref="J61:K61"/>
    <mergeCell ref="A62:C62"/>
  </mergeCells>
  <conditionalFormatting sqref="K13:L20">
    <cfRule type="cellIs" dxfId="8" priority="8" operator="lessThan">
      <formula>0</formula>
    </cfRule>
    <cfRule type="cellIs" dxfId="7" priority="9" operator="greaterThan">
      <formula>0</formula>
    </cfRule>
  </conditionalFormatting>
  <conditionalFormatting sqref="K22:L29">
    <cfRule type="cellIs" dxfId="6" priority="6" operator="lessThan">
      <formula>0</formula>
    </cfRule>
    <cfRule type="cellIs" dxfId="5" priority="7" operator="greaterThan">
      <formula>0</formula>
    </cfRule>
  </conditionalFormatting>
  <conditionalFormatting sqref="K31:L38">
    <cfRule type="cellIs" dxfId="4" priority="4" operator="lessThan">
      <formula>0</formula>
    </cfRule>
    <cfRule type="cellIs" dxfId="3" priority="5" operator="greaterThan">
      <formula>0</formula>
    </cfRule>
  </conditionalFormatting>
  <conditionalFormatting sqref="K40:L47">
    <cfRule type="cellIs" dxfId="2" priority="2" operator="lessThan">
      <formula>0</formula>
    </cfRule>
    <cfRule type="cellIs" dxfId="1" priority="3" operator="greaterThan">
      <formula>0</formula>
    </cfRule>
  </conditionalFormatting>
  <conditionalFormatting sqref="M13:O19 M22:O28 M31:O37 M40:O46">
    <cfRule type="containsText" dxfId="0" priority="1" operator="containsText" text="CP">
      <formula>NOT(ISERROR(SEARCH("CP",M13)))</formula>
    </cfRule>
  </conditionalFormatting>
  <dataValidations count="3">
    <dataValidation type="list" allowBlank="1" showInputMessage="1" showErrorMessage="1" sqref="C12 C21 C30 C39">
      <formula1>semaine</formula1>
    </dataValidation>
    <dataValidation type="list" allowBlank="1" showInputMessage="1" showErrorMessage="1" sqref="R31:R37 R40:R46 R22:R28 R13:R19">
      <formula1>primecoupure</formula1>
    </dataValidation>
    <dataValidation type="list" allowBlank="1" showInputMessage="1" showErrorMessage="1" sqref="S13:S19 S22:S28 S31:S37 S40:S46">
      <formula1>ticketresto</formula1>
    </dataValidation>
  </dataValidations>
  <pageMargins left="0.19685039370078741" right="0.19685039370078741" top="0.19685039370078741" bottom="0.19685039370078741" header="0" footer="0"/>
  <pageSetup paperSize="9" scale="51"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ED0EED7A-38FE-4AFF-B7D9-15E3B97015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99</vt:i4>
      </vt:variant>
    </vt:vector>
  </HeadingPairs>
  <TitlesOfParts>
    <vt:vector size="116" baseType="lpstr">
      <vt:lpstr>LISTE</vt:lpstr>
      <vt:lpstr>MOP</vt:lpstr>
      <vt:lpstr>PLANNING TYPE</vt:lpstr>
      <vt:lpstr>4 SEM</vt:lpstr>
      <vt:lpstr>5 SEM</vt:lpstr>
      <vt:lpstr>PERIODE 1</vt:lpstr>
      <vt:lpstr>PERIODE 2</vt:lpstr>
      <vt:lpstr>PERIODE 3</vt:lpstr>
      <vt:lpstr>PERIODE 4</vt:lpstr>
      <vt:lpstr>PERIODE 5</vt:lpstr>
      <vt:lpstr>PERIODE 6</vt:lpstr>
      <vt:lpstr>PERIODE 7</vt:lpstr>
      <vt:lpstr>PERIODE 8</vt:lpstr>
      <vt:lpstr>PERIODE 9</vt:lpstr>
      <vt:lpstr>PERIODE 10</vt:lpstr>
      <vt:lpstr>PERIODE 11</vt:lpstr>
      <vt:lpstr>PERIODE 12</vt:lpstr>
      <vt:lpstr>'4 SEM'!motifs</vt:lpstr>
      <vt:lpstr>'PERIODE 1'!motifs</vt:lpstr>
      <vt:lpstr>'PERIODE 10'!motifs</vt:lpstr>
      <vt:lpstr>'PERIODE 11'!motifs</vt:lpstr>
      <vt:lpstr>'PERIODE 12'!motifs</vt:lpstr>
      <vt:lpstr>'PERIODE 2'!motifs</vt:lpstr>
      <vt:lpstr>'PERIODE 3'!motifs</vt:lpstr>
      <vt:lpstr>'PERIODE 4'!motifs</vt:lpstr>
      <vt:lpstr>'PERIODE 5'!motifs</vt:lpstr>
      <vt:lpstr>'PERIODE 6'!motifs</vt:lpstr>
      <vt:lpstr>'PERIODE 7'!motifs</vt:lpstr>
      <vt:lpstr>'PERIODE 8'!motifs</vt:lpstr>
      <vt:lpstr>'PERIODE 9'!motifs</vt:lpstr>
      <vt:lpstr>motifs</vt:lpstr>
      <vt:lpstr>'4 SEM'!primecoupure</vt:lpstr>
      <vt:lpstr>'PERIODE 1'!primecoupure</vt:lpstr>
      <vt:lpstr>'PERIODE 10'!primecoupure</vt:lpstr>
      <vt:lpstr>'PERIODE 11'!primecoupure</vt:lpstr>
      <vt:lpstr>'PERIODE 12'!primecoupure</vt:lpstr>
      <vt:lpstr>'PERIODE 2'!primecoupure</vt:lpstr>
      <vt:lpstr>'PERIODE 3'!primecoupure</vt:lpstr>
      <vt:lpstr>'PERIODE 4'!primecoupure</vt:lpstr>
      <vt:lpstr>'PERIODE 5'!primecoupure</vt:lpstr>
      <vt:lpstr>'PERIODE 6'!primecoupure</vt:lpstr>
      <vt:lpstr>'PERIODE 7'!primecoupure</vt:lpstr>
      <vt:lpstr>'PERIODE 8'!primecoupure</vt:lpstr>
      <vt:lpstr>'PERIODE 9'!primecoupure</vt:lpstr>
      <vt:lpstr>primecoupure</vt:lpstr>
      <vt:lpstr>'4 SEM'!semaine</vt:lpstr>
      <vt:lpstr>'PERIODE 1'!semaine</vt:lpstr>
      <vt:lpstr>'PERIODE 10'!semaine</vt:lpstr>
      <vt:lpstr>'PERIODE 11'!semaine</vt:lpstr>
      <vt:lpstr>'PERIODE 12'!semaine</vt:lpstr>
      <vt:lpstr>'PERIODE 2'!semaine</vt:lpstr>
      <vt:lpstr>'PERIODE 3'!semaine</vt:lpstr>
      <vt:lpstr>'PERIODE 4'!semaine</vt:lpstr>
      <vt:lpstr>'PERIODE 5'!semaine</vt:lpstr>
      <vt:lpstr>'PERIODE 6'!semaine</vt:lpstr>
      <vt:lpstr>'PERIODE 7'!semaine</vt:lpstr>
      <vt:lpstr>'PERIODE 8'!semaine</vt:lpstr>
      <vt:lpstr>'PERIODE 9'!semaine</vt:lpstr>
      <vt:lpstr>semaine</vt:lpstr>
      <vt:lpstr>'4 SEM'!temps</vt:lpstr>
      <vt:lpstr>'PERIODE 1'!temps</vt:lpstr>
      <vt:lpstr>'PERIODE 10'!temps</vt:lpstr>
      <vt:lpstr>'PERIODE 11'!temps</vt:lpstr>
      <vt:lpstr>'PERIODE 12'!temps</vt:lpstr>
      <vt:lpstr>'PERIODE 2'!temps</vt:lpstr>
      <vt:lpstr>'PERIODE 3'!temps</vt:lpstr>
      <vt:lpstr>'PERIODE 4'!temps</vt:lpstr>
      <vt:lpstr>'PERIODE 5'!temps</vt:lpstr>
      <vt:lpstr>'PERIODE 6'!temps</vt:lpstr>
      <vt:lpstr>'PERIODE 7'!temps</vt:lpstr>
      <vt:lpstr>'PERIODE 8'!temps</vt:lpstr>
      <vt:lpstr>'PERIODE 9'!temps</vt:lpstr>
      <vt:lpstr>temps</vt:lpstr>
      <vt:lpstr>'4 SEM'!ticketresto</vt:lpstr>
      <vt:lpstr>'PERIODE 1'!ticketresto</vt:lpstr>
      <vt:lpstr>'PERIODE 10'!ticketresto</vt:lpstr>
      <vt:lpstr>'PERIODE 11'!ticketresto</vt:lpstr>
      <vt:lpstr>'PERIODE 12'!ticketresto</vt:lpstr>
      <vt:lpstr>'PERIODE 2'!ticketresto</vt:lpstr>
      <vt:lpstr>'PERIODE 3'!ticketresto</vt:lpstr>
      <vt:lpstr>'PERIODE 4'!ticketresto</vt:lpstr>
      <vt:lpstr>'PERIODE 5'!ticketresto</vt:lpstr>
      <vt:lpstr>'PERIODE 6'!ticketresto</vt:lpstr>
      <vt:lpstr>'PERIODE 7'!ticketresto</vt:lpstr>
      <vt:lpstr>'PERIODE 8'!ticketresto</vt:lpstr>
      <vt:lpstr>'PERIODE 9'!ticketresto</vt:lpstr>
      <vt:lpstr>ticketresto</vt:lpstr>
      <vt:lpstr>'4 SEM'!type</vt:lpstr>
      <vt:lpstr>'PERIODE 1'!type</vt:lpstr>
      <vt:lpstr>'PERIODE 10'!type</vt:lpstr>
      <vt:lpstr>'PERIODE 11'!type</vt:lpstr>
      <vt:lpstr>'PERIODE 12'!type</vt:lpstr>
      <vt:lpstr>'PERIODE 2'!type</vt:lpstr>
      <vt:lpstr>'PERIODE 3'!type</vt:lpstr>
      <vt:lpstr>'PERIODE 4'!type</vt:lpstr>
      <vt:lpstr>'PERIODE 5'!type</vt:lpstr>
      <vt:lpstr>'PERIODE 6'!type</vt:lpstr>
      <vt:lpstr>'PERIODE 7'!type</vt:lpstr>
      <vt:lpstr>'PERIODE 8'!type</vt:lpstr>
      <vt:lpstr>'PERIODE 9'!type</vt:lpstr>
      <vt:lpstr>type</vt:lpstr>
      <vt:lpstr>'4 SEM'!Zone_d_impression</vt:lpstr>
      <vt:lpstr>'5 SEM'!Zone_d_impression</vt:lpstr>
      <vt:lpstr>'PERIODE 1'!Zone_d_impression</vt:lpstr>
      <vt:lpstr>'PERIODE 10'!Zone_d_impression</vt:lpstr>
      <vt:lpstr>'PERIODE 11'!Zone_d_impression</vt:lpstr>
      <vt:lpstr>'PERIODE 12'!Zone_d_impression</vt:lpstr>
      <vt:lpstr>'PERIODE 2'!Zone_d_impression</vt:lpstr>
      <vt:lpstr>'PERIODE 3'!Zone_d_impression</vt:lpstr>
      <vt:lpstr>'PERIODE 4'!Zone_d_impression</vt:lpstr>
      <vt:lpstr>'PERIODE 5'!Zone_d_impression</vt:lpstr>
      <vt:lpstr>'PERIODE 6'!Zone_d_impression</vt:lpstr>
      <vt:lpstr>'PERIODE 7'!Zone_d_impression</vt:lpstr>
      <vt:lpstr>'PERIODE 8'!Zone_d_impression</vt:lpstr>
      <vt:lpstr>'PERIODE 9'!Zone_d_impression</vt:lpstr>
      <vt:lpstr>'PLANNING TYPE'!Zone_d_impression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2023-12-06T09:36:19Z</dcterms:modified>
</cp:coreProperties>
</file>